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4"/>
  </bookViews>
  <sheets>
    <sheet name="список" sheetId="1" r:id="rId1"/>
    <sheet name="Прот ЖЕН" sheetId="2" r:id="rId2"/>
    <sheet name="Кон ЖЕН" sheetId="3" r:id="rId3"/>
    <sheet name="Прот МУЖ" sheetId="4" r:id="rId4"/>
    <sheet name="Кон МУЖ" sheetId="5" r:id="rId5"/>
  </sheets>
  <definedNames>
    <definedName name="_xlnm.Print_Area" localSheetId="1">'Прот ЖЕН'!$A$1:$N$45</definedName>
    <definedName name="_xlnm.Print_Area" localSheetId="3">'Прот МУЖ'!$A$1:$N$47</definedName>
  </definedNames>
  <calcPr fullCalcOnLoad="1"/>
</workbook>
</file>

<file path=xl/sharedStrings.xml><?xml version="1.0" encoding="utf-8"?>
<sst xmlns="http://schemas.openxmlformats.org/spreadsheetml/2006/main" count="781" uniqueCount="177">
  <si>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</si>
  <si>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</si>
  <si>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</si>
  <si>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</si>
  <si>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</si>
  <si>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</si>
  <si>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</si>
  <si>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</si>
  <si>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</si>
  <si>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</si>
  <si>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</si>
  <si>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</si>
  <si>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</si>
  <si>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</si>
  <si>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</si>
  <si>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</si>
  <si>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ФО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</si>
  <si>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</si>
  <si>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</si>
  <si>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</si>
  <si>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</si>
  <si>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</si>
  <si>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</si>
  <si>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</si>
  <si>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</si>
  <si>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</si>
  <si>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</si>
  <si>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</si>
  <si>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</si>
  <si>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</si>
  <si>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</si>
  <si>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</si>
  <si>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</si>
  <si>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</si>
  <si>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</si>
  <si>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</si>
  <si>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Комитет по физической культуре и спорту Мурманской области</t>
  </si>
  <si>
    <t>Гора Айкуайвенчорр</t>
  </si>
  <si>
    <t>Открывающие</t>
  </si>
  <si>
    <t>Сапов Николай (rus)</t>
  </si>
  <si>
    <t>442 метров</t>
  </si>
  <si>
    <t>Попов А.Г.(rus)</t>
  </si>
  <si>
    <t xml:space="preserve">место проведения Кировск, Мурманская </t>
  </si>
  <si>
    <t>зональные соревнования</t>
  </si>
  <si>
    <t>результат</t>
  </si>
  <si>
    <t>(583,24+583,24-231,30)/10</t>
  </si>
  <si>
    <t>ГАОУМОДОД "Кировская СДЮСШОР по горнолыжному спорту"</t>
  </si>
  <si>
    <t>78 ТРАДИЦИОННЫЙ МЕЖДУНАРОДНЫЙ ПРАЗДНИК СЕВЕРА  ПО ГОРНОЛЫЖНОМУ СПОРТУ</t>
  </si>
  <si>
    <t>время старта 11:00</t>
  </si>
  <si>
    <t xml:space="preserve">зональные соревнования  </t>
  </si>
  <si>
    <t xml:space="preserve">женщины/юниорки 1992-1996 года рождения </t>
  </si>
  <si>
    <t xml:space="preserve">78 ТРАДИЦИОННЫЙ МЕЖДУНАРОДНЫЙ ПРАЗДНИК СЕВЕРА  </t>
  </si>
  <si>
    <t xml:space="preserve">мужчины/юниоры 1992-1996 года рождения </t>
  </si>
  <si>
    <t>слалом</t>
  </si>
  <si>
    <t>гигант</t>
  </si>
  <si>
    <t>супер</t>
  </si>
  <si>
    <t>время 1 трасса</t>
  </si>
  <si>
    <t>время 2 трасса</t>
  </si>
  <si>
    <t xml:space="preserve">не  стартовали  1 трасса </t>
  </si>
  <si>
    <t xml:space="preserve">дисквалифицированны 1 трасса </t>
  </si>
  <si>
    <t xml:space="preserve">не  финишировали 1 трасса </t>
  </si>
  <si>
    <t xml:space="preserve">не  стартовали  2 трасса </t>
  </si>
  <si>
    <t xml:space="preserve">дисквалифицированны 2 трасса </t>
  </si>
  <si>
    <t xml:space="preserve">не  финишировали 2 трасса </t>
  </si>
  <si>
    <t>29 марта 2012 года</t>
  </si>
  <si>
    <t xml:space="preserve">слалом  женщины/юниорки 1992-1996 года рождения </t>
  </si>
  <si>
    <t>F=610</t>
  </si>
  <si>
    <t>СубРФ</t>
  </si>
  <si>
    <t>спуск</t>
  </si>
  <si>
    <t>комб</t>
  </si>
  <si>
    <t xml:space="preserve"> Авдина Надежда</t>
  </si>
  <si>
    <t>СДЮСШОР</t>
  </si>
  <si>
    <t>Кировск</t>
  </si>
  <si>
    <t>МРМ</t>
  </si>
  <si>
    <t>СЗФО</t>
  </si>
  <si>
    <t xml:space="preserve">    ----</t>
  </si>
  <si>
    <t xml:space="preserve"> Горячая Софья</t>
  </si>
  <si>
    <t>Иванова Анастасия</t>
  </si>
  <si>
    <t>Куликовская Ксения</t>
  </si>
  <si>
    <t>КМС</t>
  </si>
  <si>
    <t xml:space="preserve"> Смирнова Вера</t>
  </si>
  <si>
    <t>Хисметова Мария</t>
  </si>
  <si>
    <t>Холодова Валерия</t>
  </si>
  <si>
    <t>Чуга Ольга</t>
  </si>
  <si>
    <t>ДООПЦ</t>
  </si>
  <si>
    <t>Ковдор</t>
  </si>
  <si>
    <t>Вопсева Елизавета</t>
  </si>
  <si>
    <t>Мончегорск</t>
  </si>
  <si>
    <t>Корнева Анастасия</t>
  </si>
  <si>
    <t>СДЮШОР</t>
  </si>
  <si>
    <t>Кузнецова Нина</t>
  </si>
  <si>
    <t>Наумкина Екатерина</t>
  </si>
  <si>
    <t>Скиба Марина</t>
  </si>
  <si>
    <t>МС</t>
  </si>
  <si>
    <t>ДЮСШ</t>
  </si>
  <si>
    <t>Полярный</t>
  </si>
  <si>
    <t>Тихонова Екатерина</t>
  </si>
  <si>
    <t>Карпенко Екатерина</t>
  </si>
  <si>
    <t>Чумилова Ксения</t>
  </si>
  <si>
    <t>Кольцова Ольга</t>
  </si>
  <si>
    <t>Крайковская Мария</t>
  </si>
  <si>
    <t>Голенкова Валентина</t>
  </si>
  <si>
    <t>Мурманск,Тверь</t>
  </si>
  <si>
    <t>МРМ ТВР</t>
  </si>
  <si>
    <t>Братков Александр</t>
  </si>
  <si>
    <t>Бубич Александр</t>
  </si>
  <si>
    <t>Булаев Илья</t>
  </si>
  <si>
    <t>Врачев Иван</t>
  </si>
  <si>
    <t>Дзюбак Артем</t>
  </si>
  <si>
    <t>Наумов Артур</t>
  </si>
  <si>
    <t>Пупаев Максим</t>
  </si>
  <si>
    <t>Родин Алексей</t>
  </si>
  <si>
    <t>Тихонов Вячеслав</t>
  </si>
  <si>
    <t>Фёдоров Алексей</t>
  </si>
  <si>
    <t>Ширшков Егор</t>
  </si>
  <si>
    <t>Михайлов Дмитрий</t>
  </si>
  <si>
    <t>Граблин Егор</t>
  </si>
  <si>
    <t>Ильин Александр</t>
  </si>
  <si>
    <t>Клюшенков Никита</t>
  </si>
  <si>
    <t>Миронкин Андрей</t>
  </si>
  <si>
    <t>Патраков Никита</t>
  </si>
  <si>
    <t>Рагуев Илья</t>
  </si>
  <si>
    <t>Суетин Максим</t>
  </si>
  <si>
    <t>Давыдкин Дмитрий</t>
  </si>
  <si>
    <t>Политехник</t>
  </si>
  <si>
    <t>С-Петербург</t>
  </si>
  <si>
    <t>СПБ</t>
  </si>
  <si>
    <t>Суслов Вячеслав</t>
  </si>
  <si>
    <t>СКИ ТИМ47</t>
  </si>
  <si>
    <t>п.Коробицыно</t>
  </si>
  <si>
    <t>ЛЕН</t>
  </si>
  <si>
    <t>Смирнов Василий</t>
  </si>
  <si>
    <t>Александров Сергей</t>
  </si>
  <si>
    <t>СФСИ</t>
  </si>
  <si>
    <t>Санкт-Петербург</t>
  </si>
  <si>
    <t>Сапаров Михаил</t>
  </si>
  <si>
    <t>Чупров Данил</t>
  </si>
  <si>
    <t>АРХ</t>
  </si>
  <si>
    <t>СФО</t>
  </si>
  <si>
    <t>Кочурин Яков</t>
  </si>
  <si>
    <t>Крук Антон</t>
  </si>
  <si>
    <t>Князева Александра</t>
  </si>
  <si>
    <t>Арханельская</t>
  </si>
  <si>
    <t xml:space="preserve">Техн.характеристики трассы  </t>
  </si>
  <si>
    <t xml:space="preserve">Постановщик  1 трассы </t>
  </si>
  <si>
    <t xml:space="preserve">Постановщик  2 трассы </t>
  </si>
  <si>
    <t>Трасса Полярная</t>
  </si>
  <si>
    <t>Рефери</t>
  </si>
  <si>
    <t>Ширшков Юрий (rus)</t>
  </si>
  <si>
    <t>В/Васильева Екатерина</t>
  </si>
  <si>
    <t>Абаровская Екатерина</t>
  </si>
  <si>
    <t>Полярные Зори</t>
  </si>
  <si>
    <t>Мурманская обл.</t>
  </si>
  <si>
    <t>Казаков Иван</t>
  </si>
  <si>
    <t>ЦЗВС</t>
  </si>
  <si>
    <t>Звенигород</t>
  </si>
  <si>
    <t>МСК</t>
  </si>
  <si>
    <t>ЦФО</t>
  </si>
  <si>
    <t>48ВК</t>
  </si>
  <si>
    <t>49ВК</t>
  </si>
  <si>
    <t>А/Суриков Григорий</t>
  </si>
  <si>
    <t>Б/ Кушнарова Анастасия</t>
  </si>
  <si>
    <t>А/ Суриков Григорий</t>
  </si>
  <si>
    <t>время старта 12:45</t>
  </si>
  <si>
    <t>Кручинин Владимир (rus)</t>
  </si>
  <si>
    <t>кол-во ворот 55/54</t>
  </si>
  <si>
    <t>190 метров</t>
  </si>
  <si>
    <t>632 метра</t>
  </si>
  <si>
    <t>старт №</t>
  </si>
  <si>
    <t>K=53,43</t>
  </si>
  <si>
    <t>ВК</t>
  </si>
  <si>
    <t>сумма</t>
  </si>
  <si>
    <t>нф2</t>
  </si>
  <si>
    <t>K=15,08</t>
  </si>
  <si>
    <t xml:space="preserve">слалом  мужчины/юниоры 1992-1996 года рождения </t>
  </si>
  <si>
    <t>VI этап КУБКА МУРМАНСКОЙ ОБЛАСТИ</t>
  </si>
  <si>
    <t>ПО ГОРНОЛЫЖНОМУ СПОРТУ - VI этап КУБКА МУРМАНСКОЙ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</si>
</sst>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5">
    <font>
      <sz val="10"/>
      <name val="Arial"/>
      <family val="0"/>
    </font>
    <font>
      <sz val="8"/>
      <name val="Arial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8"/>
      <name val="Bookman Old Style"/>
      <family val="1"/>
    </font>
    <font>
      <sz val="12"/>
      <name val="Arial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1" fontId="4" fillId="32" borderId="10" xfId="0" applyNumberFormat="1" applyFont="1" applyFill="1" applyBorder="1" applyAlignment="1">
      <alignment horizontal="left" vertical="center"/>
    </xf>
    <xf numFmtId="2" fontId="4" fillId="32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4" fontId="4" fillId="32" borderId="10" xfId="0" applyNumberFormat="1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left" vertical="center"/>
    </xf>
    <xf numFmtId="173" fontId="0" fillId="32" borderId="0" xfId="0" applyNumberFormat="1" applyFill="1" applyBorder="1" applyAlignment="1">
      <alignment/>
    </xf>
    <xf numFmtId="1" fontId="4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173" fontId="4" fillId="32" borderId="0" xfId="0" applyNumberFormat="1" applyFont="1" applyFill="1" applyBorder="1" applyAlignment="1">
      <alignment horizontal="left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horizontal="left" vertical="center"/>
    </xf>
    <xf numFmtId="173" fontId="4" fillId="32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/>
    </xf>
    <xf numFmtId="173" fontId="4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4" fillId="34" borderId="0" xfId="0" applyNumberFormat="1" applyFont="1" applyFill="1" applyBorder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1" fontId="7" fillId="32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5" fontId="7" fillId="32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5" fontId="7" fillId="32" borderId="0" xfId="0" applyNumberFormat="1" applyFont="1" applyFill="1" applyBorder="1" applyAlignment="1">
      <alignment horizontal="center" vertical="center" wrapText="1"/>
    </xf>
    <xf numFmtId="173" fontId="7" fillId="3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left" vertical="center"/>
    </xf>
    <xf numFmtId="175" fontId="7" fillId="32" borderId="11" xfId="0" applyNumberFormat="1" applyFont="1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horizontal="center" vertical="center" wrapText="1"/>
    </xf>
    <xf numFmtId="173" fontId="7" fillId="32" borderId="11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73" fontId="4" fillId="0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/>
    </xf>
    <xf numFmtId="175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="58" zoomScaleNormal="58" zoomScalePageLayoutView="0" workbookViewId="0" topLeftCell="A1">
      <selection activeCell="S49" sqref="S49"/>
    </sheetView>
  </sheetViews>
  <sheetFormatPr defaultColWidth="9.140625" defaultRowHeight="12.75"/>
  <cols>
    <col min="1" max="1" width="9.28125" style="19" customWidth="1"/>
    <col min="2" max="2" width="28.00390625" style="19" customWidth="1"/>
    <col min="3" max="3" width="9.140625" style="19" customWidth="1"/>
    <col min="4" max="4" width="10.57421875" style="19" customWidth="1"/>
    <col min="5" max="5" width="19.00390625" style="19" customWidth="1"/>
    <col min="6" max="6" width="21.140625" style="19" customWidth="1"/>
    <col min="7" max="7" width="12.28125" style="19" customWidth="1"/>
    <col min="8" max="8" width="11.140625" style="19" customWidth="1"/>
    <col min="9" max="13" width="9.140625" style="19" customWidth="1"/>
  </cols>
  <sheetData>
    <row r="1" spans="1:13" s="1" customFormat="1" ht="15">
      <c r="A1" s="24" t="s">
        <v>10</v>
      </c>
      <c r="B1" s="20" t="s">
        <v>11</v>
      </c>
      <c r="C1" s="20" t="s">
        <v>12</v>
      </c>
      <c r="D1" s="20" t="s">
        <v>13</v>
      </c>
      <c r="E1" s="20" t="s">
        <v>14</v>
      </c>
      <c r="F1" s="20" t="s">
        <v>15</v>
      </c>
      <c r="G1" s="20" t="s">
        <v>67</v>
      </c>
      <c r="H1" s="20" t="s">
        <v>16</v>
      </c>
      <c r="I1" s="21" t="s">
        <v>68</v>
      </c>
      <c r="J1" s="21" t="s">
        <v>53</v>
      </c>
      <c r="K1" s="21" t="s">
        <v>54</v>
      </c>
      <c r="L1" s="25" t="s">
        <v>55</v>
      </c>
      <c r="M1" s="25" t="s">
        <v>69</v>
      </c>
    </row>
    <row r="2" spans="1:13" ht="15">
      <c r="A2" s="26">
        <v>1</v>
      </c>
      <c r="B2" s="20" t="s">
        <v>101</v>
      </c>
      <c r="C2" s="20">
        <v>1994</v>
      </c>
      <c r="D2" s="20" t="s">
        <v>93</v>
      </c>
      <c r="E2" s="20" t="s">
        <v>89</v>
      </c>
      <c r="F2" s="20" t="s">
        <v>102</v>
      </c>
      <c r="G2" s="20" t="s">
        <v>103</v>
      </c>
      <c r="H2" s="20" t="s">
        <v>74</v>
      </c>
      <c r="I2" s="33">
        <v>82.63</v>
      </c>
      <c r="J2" s="33">
        <v>14.215</v>
      </c>
      <c r="K2" s="33">
        <v>27.065</v>
      </c>
      <c r="L2" s="33">
        <v>18.29</v>
      </c>
      <c r="M2" s="33">
        <v>31.61</v>
      </c>
    </row>
    <row r="3" spans="1:13" ht="15">
      <c r="A3" s="26">
        <v>2</v>
      </c>
      <c r="B3" s="20" t="s">
        <v>92</v>
      </c>
      <c r="C3" s="20">
        <v>1977</v>
      </c>
      <c r="D3" s="20" t="s">
        <v>93</v>
      </c>
      <c r="E3" s="20" t="s">
        <v>71</v>
      </c>
      <c r="F3" s="20" t="s">
        <v>87</v>
      </c>
      <c r="G3" s="20" t="s">
        <v>73</v>
      </c>
      <c r="H3" s="20" t="s">
        <v>74</v>
      </c>
      <c r="I3" s="33">
        <v>463.84</v>
      </c>
      <c r="J3" s="33">
        <v>26.86</v>
      </c>
      <c r="K3" s="33">
        <v>30.85</v>
      </c>
      <c r="L3" s="33">
        <v>116.95</v>
      </c>
      <c r="M3" s="33" t="s">
        <v>75</v>
      </c>
    </row>
    <row r="4" spans="1:13" ht="15">
      <c r="A4" s="26">
        <v>3</v>
      </c>
      <c r="B4" s="20" t="s">
        <v>99</v>
      </c>
      <c r="C4" s="20">
        <v>1992</v>
      </c>
      <c r="D4" s="20" t="s">
        <v>79</v>
      </c>
      <c r="E4" s="20" t="s">
        <v>71</v>
      </c>
      <c r="F4" s="20" t="s">
        <v>87</v>
      </c>
      <c r="G4" s="20" t="s">
        <v>73</v>
      </c>
      <c r="H4" s="20" t="s">
        <v>74</v>
      </c>
      <c r="I4" s="33">
        <v>95.275</v>
      </c>
      <c r="J4" s="33">
        <v>49.385</v>
      </c>
      <c r="K4" s="33">
        <v>43.815</v>
      </c>
      <c r="L4" s="33">
        <v>72.325</v>
      </c>
      <c r="M4" s="33" t="s">
        <v>75</v>
      </c>
    </row>
    <row r="5" spans="1:13" ht="15">
      <c r="A5" s="26">
        <v>4</v>
      </c>
      <c r="B5" s="20" t="s">
        <v>88</v>
      </c>
      <c r="C5" s="20">
        <v>1996</v>
      </c>
      <c r="D5" s="20">
        <v>1</v>
      </c>
      <c r="E5" s="20" t="s">
        <v>89</v>
      </c>
      <c r="F5" s="20" t="s">
        <v>87</v>
      </c>
      <c r="G5" s="20" t="s">
        <v>73</v>
      </c>
      <c r="H5" s="20" t="s">
        <v>74</v>
      </c>
      <c r="I5" s="33" t="s">
        <v>75</v>
      </c>
      <c r="J5" s="33">
        <v>67.11</v>
      </c>
      <c r="K5" s="33">
        <v>82.69</v>
      </c>
      <c r="L5" s="33">
        <v>111.345</v>
      </c>
      <c r="M5" s="33" t="s">
        <v>75</v>
      </c>
    </row>
    <row r="6" spans="1:13" ht="15">
      <c r="A6" s="26">
        <v>5</v>
      </c>
      <c r="B6" s="20" t="s">
        <v>91</v>
      </c>
      <c r="C6" s="20">
        <v>1996</v>
      </c>
      <c r="D6" s="20">
        <v>1</v>
      </c>
      <c r="E6" s="20" t="s">
        <v>89</v>
      </c>
      <c r="F6" s="20" t="s">
        <v>87</v>
      </c>
      <c r="G6" s="20" t="s">
        <v>73</v>
      </c>
      <c r="H6" s="20" t="s">
        <v>74</v>
      </c>
      <c r="I6" s="33" t="s">
        <v>75</v>
      </c>
      <c r="J6" s="33">
        <v>81.42</v>
      </c>
      <c r="K6" s="33">
        <v>63.025</v>
      </c>
      <c r="L6" s="33">
        <v>98.825</v>
      </c>
      <c r="M6" s="33" t="s">
        <v>75</v>
      </c>
    </row>
    <row r="7" spans="1:13" ht="15">
      <c r="A7" s="27">
        <v>6</v>
      </c>
      <c r="B7" s="23" t="s">
        <v>90</v>
      </c>
      <c r="C7" s="23">
        <v>1996</v>
      </c>
      <c r="D7" s="23">
        <v>1</v>
      </c>
      <c r="E7" s="23" t="s">
        <v>71</v>
      </c>
      <c r="F7" s="23" t="s">
        <v>87</v>
      </c>
      <c r="G7" s="23" t="s">
        <v>73</v>
      </c>
      <c r="H7" s="23" t="s">
        <v>74</v>
      </c>
      <c r="I7" s="36" t="s">
        <v>75</v>
      </c>
      <c r="J7" s="36">
        <v>90.325</v>
      </c>
      <c r="K7" s="36">
        <v>93.43</v>
      </c>
      <c r="L7" s="36" t="s">
        <v>75</v>
      </c>
      <c r="M7" s="36" t="s">
        <v>75</v>
      </c>
    </row>
    <row r="8" spans="1:13" ht="15">
      <c r="A8" s="26">
        <v>7</v>
      </c>
      <c r="B8" s="20" t="s">
        <v>78</v>
      </c>
      <c r="C8" s="20">
        <v>1994</v>
      </c>
      <c r="D8" s="20" t="s">
        <v>79</v>
      </c>
      <c r="E8" s="20" t="s">
        <v>71</v>
      </c>
      <c r="F8" s="20" t="s">
        <v>72</v>
      </c>
      <c r="G8" s="20" t="s">
        <v>73</v>
      </c>
      <c r="H8" s="20" t="s">
        <v>74</v>
      </c>
      <c r="I8" s="33">
        <v>239.09</v>
      </c>
      <c r="J8" s="33">
        <v>104.345</v>
      </c>
      <c r="K8" s="33">
        <v>75.71</v>
      </c>
      <c r="L8" s="33">
        <v>122.99</v>
      </c>
      <c r="M8" s="33">
        <v>229.18</v>
      </c>
    </row>
    <row r="9" spans="1:13" ht="15">
      <c r="A9" s="26">
        <v>8</v>
      </c>
      <c r="B9" s="20" t="s">
        <v>86</v>
      </c>
      <c r="C9" s="20">
        <v>1996</v>
      </c>
      <c r="D9" s="20">
        <v>1</v>
      </c>
      <c r="E9" s="20" t="s">
        <v>71</v>
      </c>
      <c r="F9" s="20" t="s">
        <v>87</v>
      </c>
      <c r="G9" s="20" t="s">
        <v>73</v>
      </c>
      <c r="H9" s="20" t="s">
        <v>74</v>
      </c>
      <c r="I9" s="33" t="s">
        <v>75</v>
      </c>
      <c r="J9" s="33">
        <v>106.37</v>
      </c>
      <c r="K9" s="33">
        <v>83.02</v>
      </c>
      <c r="L9" s="33" t="s">
        <v>75</v>
      </c>
      <c r="M9" s="33" t="s">
        <v>75</v>
      </c>
    </row>
    <row r="10" spans="1:13" ht="15">
      <c r="A10" s="26">
        <v>9</v>
      </c>
      <c r="B10" s="20" t="s">
        <v>81</v>
      </c>
      <c r="C10" s="20">
        <v>1993</v>
      </c>
      <c r="D10" s="20">
        <v>1</v>
      </c>
      <c r="E10" s="20" t="s">
        <v>71</v>
      </c>
      <c r="F10" s="20" t="s">
        <v>72</v>
      </c>
      <c r="G10" s="20" t="s">
        <v>73</v>
      </c>
      <c r="H10" s="20" t="s">
        <v>74</v>
      </c>
      <c r="I10" s="33">
        <v>214.06</v>
      </c>
      <c r="J10" s="33">
        <v>130.475</v>
      </c>
      <c r="K10" s="33">
        <v>80.61</v>
      </c>
      <c r="L10" s="33">
        <v>94.425</v>
      </c>
      <c r="M10" s="33">
        <v>200.05</v>
      </c>
    </row>
    <row r="11" spans="1:13" ht="15">
      <c r="A11" s="26">
        <v>10</v>
      </c>
      <c r="B11" s="20" t="s">
        <v>70</v>
      </c>
      <c r="C11" s="20">
        <v>1996</v>
      </c>
      <c r="D11" s="20">
        <v>1</v>
      </c>
      <c r="E11" s="20" t="s">
        <v>71</v>
      </c>
      <c r="F11" s="20" t="s">
        <v>72</v>
      </c>
      <c r="G11" s="20" t="s">
        <v>73</v>
      </c>
      <c r="H11" s="20" t="s">
        <v>74</v>
      </c>
      <c r="I11" s="33" t="s">
        <v>75</v>
      </c>
      <c r="J11" s="33">
        <v>139.43</v>
      </c>
      <c r="K11" s="33" t="s">
        <v>75</v>
      </c>
      <c r="L11" s="33" t="s">
        <v>75</v>
      </c>
      <c r="M11" s="33" t="s">
        <v>75</v>
      </c>
    </row>
    <row r="12" spans="1:13" ht="15">
      <c r="A12" s="26">
        <v>11</v>
      </c>
      <c r="B12" s="20" t="s">
        <v>141</v>
      </c>
      <c r="C12" s="20">
        <v>1996</v>
      </c>
      <c r="D12" s="20">
        <v>1</v>
      </c>
      <c r="E12" s="20" t="s">
        <v>94</v>
      </c>
      <c r="F12" s="20" t="s">
        <v>95</v>
      </c>
      <c r="G12" s="20" t="s">
        <v>73</v>
      </c>
      <c r="H12" s="20" t="s">
        <v>74</v>
      </c>
      <c r="I12" s="33" t="s">
        <v>75</v>
      </c>
      <c r="J12" s="33">
        <v>156.22</v>
      </c>
      <c r="K12" s="33" t="s">
        <v>75</v>
      </c>
      <c r="L12" s="33" t="s">
        <v>75</v>
      </c>
      <c r="M12" s="33" t="s">
        <v>75</v>
      </c>
    </row>
    <row r="13" spans="1:13" ht="15">
      <c r="A13" s="26">
        <v>12</v>
      </c>
      <c r="B13" s="20" t="s">
        <v>98</v>
      </c>
      <c r="C13" s="20">
        <v>1995</v>
      </c>
      <c r="D13" s="20">
        <v>1</v>
      </c>
      <c r="E13" s="20" t="s">
        <v>71</v>
      </c>
      <c r="F13" s="20" t="s">
        <v>72</v>
      </c>
      <c r="G13" s="20" t="s">
        <v>73</v>
      </c>
      <c r="H13" s="20" t="s">
        <v>74</v>
      </c>
      <c r="I13" s="33" t="s">
        <v>75</v>
      </c>
      <c r="J13" s="33">
        <v>165.935</v>
      </c>
      <c r="K13" s="33" t="s">
        <v>75</v>
      </c>
      <c r="L13" s="33">
        <v>219.58</v>
      </c>
      <c r="M13" s="33" t="s">
        <v>75</v>
      </c>
    </row>
    <row r="14" spans="1:13" ht="15">
      <c r="A14" s="26">
        <v>13</v>
      </c>
      <c r="B14" s="20" t="s">
        <v>96</v>
      </c>
      <c r="C14" s="20">
        <v>1995</v>
      </c>
      <c r="D14" s="20">
        <v>2</v>
      </c>
      <c r="E14" s="20" t="s">
        <v>94</v>
      </c>
      <c r="F14" s="20" t="s">
        <v>95</v>
      </c>
      <c r="G14" s="20" t="s">
        <v>73</v>
      </c>
      <c r="H14" s="20" t="s">
        <v>74</v>
      </c>
      <c r="I14" s="33" t="s">
        <v>75</v>
      </c>
      <c r="J14" s="33">
        <v>174.035</v>
      </c>
      <c r="K14" s="33">
        <v>176.3</v>
      </c>
      <c r="L14" s="33" t="s">
        <v>75</v>
      </c>
      <c r="M14" s="33" t="s">
        <v>75</v>
      </c>
    </row>
    <row r="15" spans="1:13" ht="15">
      <c r="A15" s="26">
        <v>14</v>
      </c>
      <c r="B15" s="20" t="s">
        <v>100</v>
      </c>
      <c r="C15" s="20">
        <v>1995</v>
      </c>
      <c r="D15" s="20">
        <v>1</v>
      </c>
      <c r="E15" s="20" t="s">
        <v>71</v>
      </c>
      <c r="F15" s="20" t="s">
        <v>87</v>
      </c>
      <c r="G15" s="20" t="s">
        <v>73</v>
      </c>
      <c r="H15" s="20" t="s">
        <v>74</v>
      </c>
      <c r="I15" s="33" t="s">
        <v>75</v>
      </c>
      <c r="J15" s="33">
        <v>184.455</v>
      </c>
      <c r="K15" s="33">
        <v>150.59</v>
      </c>
      <c r="L15" s="33" t="s">
        <v>75</v>
      </c>
      <c r="M15" s="33" t="s">
        <v>75</v>
      </c>
    </row>
    <row r="16" spans="1:13" ht="15">
      <c r="A16" s="27">
        <v>15</v>
      </c>
      <c r="B16" s="23" t="s">
        <v>76</v>
      </c>
      <c r="C16" s="23">
        <v>1996</v>
      </c>
      <c r="D16" s="23">
        <v>1</v>
      </c>
      <c r="E16" s="23" t="s">
        <v>71</v>
      </c>
      <c r="F16" s="23" t="s">
        <v>72</v>
      </c>
      <c r="G16" s="23" t="s">
        <v>73</v>
      </c>
      <c r="H16" s="23" t="s">
        <v>74</v>
      </c>
      <c r="I16" s="36" t="s">
        <v>75</v>
      </c>
      <c r="J16" s="36">
        <v>196.235</v>
      </c>
      <c r="K16" s="36">
        <v>234.145</v>
      </c>
      <c r="L16" s="36" t="s">
        <v>75</v>
      </c>
      <c r="M16" s="36" t="s">
        <v>75</v>
      </c>
    </row>
    <row r="17" spans="1:13" ht="15">
      <c r="A17" s="26">
        <v>16</v>
      </c>
      <c r="B17" s="20" t="s">
        <v>77</v>
      </c>
      <c r="C17" s="20">
        <v>1992</v>
      </c>
      <c r="D17" s="20">
        <v>1</v>
      </c>
      <c r="E17" s="20" t="s">
        <v>71</v>
      </c>
      <c r="F17" s="20" t="s">
        <v>72</v>
      </c>
      <c r="G17" s="20" t="s">
        <v>73</v>
      </c>
      <c r="H17" s="20" t="s">
        <v>74</v>
      </c>
      <c r="I17" s="33" t="s">
        <v>75</v>
      </c>
      <c r="J17" s="33">
        <v>216.22</v>
      </c>
      <c r="K17" s="33">
        <v>159.22</v>
      </c>
      <c r="L17" s="33">
        <v>426.9</v>
      </c>
      <c r="M17" s="33" t="s">
        <v>75</v>
      </c>
    </row>
    <row r="18" spans="1:13" ht="15">
      <c r="A18" s="26">
        <v>17</v>
      </c>
      <c r="B18" s="20" t="s">
        <v>80</v>
      </c>
      <c r="C18" s="20">
        <v>1996</v>
      </c>
      <c r="D18" s="20">
        <v>2</v>
      </c>
      <c r="E18" s="20" t="s">
        <v>71</v>
      </c>
      <c r="F18" s="20" t="s">
        <v>72</v>
      </c>
      <c r="G18" s="20" t="s">
        <v>73</v>
      </c>
      <c r="H18" s="20" t="s">
        <v>74</v>
      </c>
      <c r="I18" s="33" t="s">
        <v>75</v>
      </c>
      <c r="J18" s="33">
        <v>308.89</v>
      </c>
      <c r="K18" s="33">
        <v>279.585</v>
      </c>
      <c r="L18" s="33" t="s">
        <v>75</v>
      </c>
      <c r="M18" s="33" t="s">
        <v>75</v>
      </c>
    </row>
    <row r="19" spans="1:13" ht="15">
      <c r="A19" s="26">
        <v>18</v>
      </c>
      <c r="B19" s="20" t="s">
        <v>150</v>
      </c>
      <c r="C19" s="20">
        <v>1995</v>
      </c>
      <c r="D19" s="20">
        <v>1</v>
      </c>
      <c r="E19" s="20" t="s">
        <v>71</v>
      </c>
      <c r="F19" s="20" t="s">
        <v>151</v>
      </c>
      <c r="G19" s="20" t="s">
        <v>152</v>
      </c>
      <c r="H19" s="20" t="s">
        <v>74</v>
      </c>
      <c r="I19" s="33" t="s">
        <v>75</v>
      </c>
      <c r="J19" s="33" t="s">
        <v>75</v>
      </c>
      <c r="K19" s="33">
        <v>133.3</v>
      </c>
      <c r="L19" s="33" t="s">
        <v>75</v>
      </c>
      <c r="M19" s="33" t="s">
        <v>75</v>
      </c>
    </row>
    <row r="20" spans="1:13" ht="15">
      <c r="A20" s="26">
        <v>19</v>
      </c>
      <c r="B20" s="20" t="s">
        <v>82</v>
      </c>
      <c r="C20" s="20">
        <v>1995</v>
      </c>
      <c r="D20" s="20">
        <v>2</v>
      </c>
      <c r="E20" s="20" t="s">
        <v>71</v>
      </c>
      <c r="F20" s="20" t="s">
        <v>72</v>
      </c>
      <c r="G20" s="20" t="s">
        <v>73</v>
      </c>
      <c r="H20" s="20" t="s">
        <v>74</v>
      </c>
      <c r="I20" s="33" t="s">
        <v>75</v>
      </c>
      <c r="J20" s="33" t="s">
        <v>75</v>
      </c>
      <c r="K20" s="33">
        <v>185.3</v>
      </c>
      <c r="L20" s="33" t="s">
        <v>75</v>
      </c>
      <c r="M20" s="33" t="s">
        <v>75</v>
      </c>
    </row>
    <row r="21" spans="1:13" ht="15">
      <c r="A21" s="26">
        <v>20</v>
      </c>
      <c r="B21" s="20" t="s">
        <v>83</v>
      </c>
      <c r="C21" s="20">
        <v>1994</v>
      </c>
      <c r="D21" s="20">
        <v>2</v>
      </c>
      <c r="E21" s="20" t="s">
        <v>84</v>
      </c>
      <c r="F21" s="20" t="s">
        <v>85</v>
      </c>
      <c r="G21" s="20" t="s">
        <v>73</v>
      </c>
      <c r="H21" s="20" t="s">
        <v>74</v>
      </c>
      <c r="I21" s="33" t="s">
        <v>75</v>
      </c>
      <c r="J21" s="33" t="s">
        <v>75</v>
      </c>
      <c r="K21" s="33" t="s">
        <v>75</v>
      </c>
      <c r="L21" s="33" t="s">
        <v>75</v>
      </c>
      <c r="M21" s="33" t="s">
        <v>75</v>
      </c>
    </row>
    <row r="22" spans="1:13" ht="15">
      <c r="A22" s="24"/>
      <c r="B22" s="20" t="s">
        <v>97</v>
      </c>
      <c r="C22" s="20">
        <v>1994</v>
      </c>
      <c r="D22" s="20">
        <v>2</v>
      </c>
      <c r="E22" s="20" t="s">
        <v>94</v>
      </c>
      <c r="F22" s="20" t="s">
        <v>95</v>
      </c>
      <c r="G22" s="20" t="s">
        <v>73</v>
      </c>
      <c r="H22" s="20" t="s">
        <v>74</v>
      </c>
      <c r="I22" s="33"/>
      <c r="J22" s="33"/>
      <c r="K22" s="33"/>
      <c r="L22" s="33"/>
      <c r="M22" s="33"/>
    </row>
    <row r="23" spans="1:13" ht="15">
      <c r="A23" s="31"/>
      <c r="B23" s="30"/>
      <c r="C23" s="30"/>
      <c r="D23" s="30"/>
      <c r="E23" s="30"/>
      <c r="F23" s="30"/>
      <c r="G23" s="30"/>
      <c r="H23" s="30"/>
      <c r="I23" s="32"/>
      <c r="J23" s="32"/>
      <c r="K23" s="32"/>
      <c r="L23" s="32"/>
      <c r="M23" s="32"/>
    </row>
    <row r="24" spans="9:13" ht="12.75">
      <c r="I24" s="29"/>
      <c r="J24" s="29"/>
      <c r="K24" s="29"/>
      <c r="L24" s="29"/>
      <c r="M24" s="29"/>
    </row>
    <row r="25" spans="1:13" ht="15">
      <c r="A25" s="24" t="s">
        <v>10</v>
      </c>
      <c r="B25" s="24" t="s">
        <v>11</v>
      </c>
      <c r="C25" s="24" t="s">
        <v>12</v>
      </c>
      <c r="D25" s="24" t="s">
        <v>13</v>
      </c>
      <c r="E25" s="24" t="s">
        <v>14</v>
      </c>
      <c r="F25" s="24" t="s">
        <v>15</v>
      </c>
      <c r="G25" s="20" t="s">
        <v>67</v>
      </c>
      <c r="H25" s="24" t="s">
        <v>16</v>
      </c>
      <c r="I25" s="28" t="s">
        <v>68</v>
      </c>
      <c r="J25" s="28" t="s">
        <v>53</v>
      </c>
      <c r="K25" s="28" t="s">
        <v>54</v>
      </c>
      <c r="L25" s="28" t="s">
        <v>55</v>
      </c>
      <c r="M25" s="28" t="s">
        <v>69</v>
      </c>
    </row>
    <row r="26" spans="1:13" ht="15">
      <c r="A26" s="34">
        <v>1</v>
      </c>
      <c r="B26" s="35" t="s">
        <v>153</v>
      </c>
      <c r="C26" s="35">
        <v>1982</v>
      </c>
      <c r="D26" s="35" t="s">
        <v>93</v>
      </c>
      <c r="E26" s="35" t="s">
        <v>154</v>
      </c>
      <c r="F26" s="35" t="s">
        <v>155</v>
      </c>
      <c r="G26" s="35" t="s">
        <v>156</v>
      </c>
      <c r="H26" s="35" t="s">
        <v>157</v>
      </c>
      <c r="I26" s="34">
        <v>153.09</v>
      </c>
      <c r="J26" s="34">
        <v>0.98</v>
      </c>
      <c r="K26" s="34">
        <v>18.87</v>
      </c>
      <c r="L26" s="34">
        <v>64.86</v>
      </c>
      <c r="M26" s="34">
        <v>85.5</v>
      </c>
    </row>
    <row r="27" spans="1:13" ht="15">
      <c r="A27" s="26">
        <v>2</v>
      </c>
      <c r="B27" s="24" t="s">
        <v>106</v>
      </c>
      <c r="C27" s="24">
        <v>1990</v>
      </c>
      <c r="D27" s="24" t="s">
        <v>93</v>
      </c>
      <c r="E27" s="24" t="s">
        <v>71</v>
      </c>
      <c r="F27" s="24" t="s">
        <v>72</v>
      </c>
      <c r="G27" s="20" t="s">
        <v>73</v>
      </c>
      <c r="H27" s="24" t="s">
        <v>74</v>
      </c>
      <c r="I27" s="33">
        <v>203.52</v>
      </c>
      <c r="J27" s="33">
        <v>7.36</v>
      </c>
      <c r="K27" s="33">
        <v>52.66</v>
      </c>
      <c r="L27" s="33">
        <v>71.11</v>
      </c>
      <c r="M27" s="33">
        <v>109.6</v>
      </c>
    </row>
    <row r="28" spans="1:13" ht="15">
      <c r="A28" s="34">
        <v>3</v>
      </c>
      <c r="B28" s="24" t="s">
        <v>119</v>
      </c>
      <c r="C28" s="24">
        <v>1979</v>
      </c>
      <c r="D28" s="24" t="s">
        <v>93</v>
      </c>
      <c r="E28" s="24" t="s">
        <v>89</v>
      </c>
      <c r="F28" s="24" t="s">
        <v>87</v>
      </c>
      <c r="G28" s="20" t="s">
        <v>73</v>
      </c>
      <c r="H28" s="24" t="s">
        <v>74</v>
      </c>
      <c r="I28" s="33">
        <v>132.46</v>
      </c>
      <c r="J28" s="33">
        <v>10.36</v>
      </c>
      <c r="K28" s="33">
        <v>22.78</v>
      </c>
      <c r="L28" s="33">
        <v>59.8</v>
      </c>
      <c r="M28" s="33">
        <v>61.5</v>
      </c>
    </row>
    <row r="29" spans="1:13" ht="15">
      <c r="A29" s="26">
        <v>4</v>
      </c>
      <c r="B29" s="24" t="s">
        <v>114</v>
      </c>
      <c r="C29" s="24">
        <v>1995</v>
      </c>
      <c r="D29" s="24" t="s">
        <v>79</v>
      </c>
      <c r="E29" s="24" t="s">
        <v>71</v>
      </c>
      <c r="F29" s="24" t="s">
        <v>72</v>
      </c>
      <c r="G29" s="20" t="s">
        <v>73</v>
      </c>
      <c r="H29" s="24" t="s">
        <v>74</v>
      </c>
      <c r="I29" s="33">
        <v>110.58</v>
      </c>
      <c r="J29" s="33">
        <v>31.41</v>
      </c>
      <c r="K29" s="33">
        <v>67.07</v>
      </c>
      <c r="L29" s="33">
        <v>62.07</v>
      </c>
      <c r="M29" s="33">
        <v>95.78</v>
      </c>
    </row>
    <row r="30" spans="1:13" ht="15">
      <c r="A30" s="34">
        <v>5</v>
      </c>
      <c r="B30" s="24" t="s">
        <v>107</v>
      </c>
      <c r="C30" s="24">
        <v>1987</v>
      </c>
      <c r="D30" s="24" t="s">
        <v>79</v>
      </c>
      <c r="E30" s="24" t="s">
        <v>71</v>
      </c>
      <c r="F30" s="24" t="s">
        <v>72</v>
      </c>
      <c r="G30" s="20" t="s">
        <v>73</v>
      </c>
      <c r="H30" s="24" t="s">
        <v>74</v>
      </c>
      <c r="I30" s="33">
        <v>168.52</v>
      </c>
      <c r="J30" s="33">
        <v>31.95</v>
      </c>
      <c r="K30" s="33">
        <v>76.14</v>
      </c>
      <c r="L30" s="33">
        <v>58.11</v>
      </c>
      <c r="M30" s="33">
        <v>133.59</v>
      </c>
    </row>
    <row r="31" spans="1:13" ht="15">
      <c r="A31" s="26">
        <v>6</v>
      </c>
      <c r="B31" s="24" t="s">
        <v>120</v>
      </c>
      <c r="C31" s="24">
        <v>1991</v>
      </c>
      <c r="D31" s="24" t="s">
        <v>79</v>
      </c>
      <c r="E31" s="24" t="s">
        <v>89</v>
      </c>
      <c r="F31" s="24" t="s">
        <v>87</v>
      </c>
      <c r="G31" s="20" t="s">
        <v>73</v>
      </c>
      <c r="H31" s="24" t="s">
        <v>74</v>
      </c>
      <c r="I31" s="33">
        <v>112.87</v>
      </c>
      <c r="J31" s="33">
        <v>32.4</v>
      </c>
      <c r="K31" s="33">
        <v>39.33</v>
      </c>
      <c r="L31" s="33">
        <v>59.93</v>
      </c>
      <c r="M31" s="33">
        <v>125.69</v>
      </c>
    </row>
    <row r="32" spans="1:13" ht="15">
      <c r="A32" s="37">
        <v>7</v>
      </c>
      <c r="B32" s="22" t="s">
        <v>113</v>
      </c>
      <c r="C32" s="22">
        <v>1993</v>
      </c>
      <c r="D32" s="22" t="s">
        <v>79</v>
      </c>
      <c r="E32" s="22" t="s">
        <v>71</v>
      </c>
      <c r="F32" s="22" t="s">
        <v>72</v>
      </c>
      <c r="G32" s="23" t="s">
        <v>73</v>
      </c>
      <c r="H32" s="22" t="s">
        <v>74</v>
      </c>
      <c r="I32" s="36">
        <v>296.27</v>
      </c>
      <c r="J32" s="36">
        <v>40.24</v>
      </c>
      <c r="K32" s="36">
        <v>55.78</v>
      </c>
      <c r="L32" s="36">
        <v>114.47</v>
      </c>
      <c r="M32" s="36">
        <v>224.09</v>
      </c>
    </row>
    <row r="33" spans="1:13" ht="15">
      <c r="A33" s="26">
        <v>8</v>
      </c>
      <c r="B33" s="20" t="s">
        <v>127</v>
      </c>
      <c r="C33" s="20">
        <v>1995</v>
      </c>
      <c r="D33" s="20">
        <v>1</v>
      </c>
      <c r="E33" s="20" t="s">
        <v>128</v>
      </c>
      <c r="F33" s="20" t="s">
        <v>129</v>
      </c>
      <c r="G33" s="20" t="s">
        <v>130</v>
      </c>
      <c r="H33" s="20" t="s">
        <v>74</v>
      </c>
      <c r="I33" s="33">
        <v>388.79</v>
      </c>
      <c r="J33" s="33">
        <v>56.85</v>
      </c>
      <c r="K33" s="33">
        <v>83.02</v>
      </c>
      <c r="L33" s="33">
        <v>112.94</v>
      </c>
      <c r="M33" s="33" t="s">
        <v>75</v>
      </c>
    </row>
    <row r="34" spans="1:13" ht="15">
      <c r="A34" s="34">
        <v>9</v>
      </c>
      <c r="B34" s="20" t="s">
        <v>140</v>
      </c>
      <c r="C34" s="20">
        <v>1996</v>
      </c>
      <c r="D34" s="20" t="s">
        <v>79</v>
      </c>
      <c r="E34" s="20" t="s">
        <v>89</v>
      </c>
      <c r="F34" s="20" t="s">
        <v>102</v>
      </c>
      <c r="G34" s="20" t="s">
        <v>103</v>
      </c>
      <c r="H34" s="20" t="s">
        <v>74</v>
      </c>
      <c r="I34" s="33" t="s">
        <v>75</v>
      </c>
      <c r="J34" s="33">
        <v>64.36</v>
      </c>
      <c r="K34" s="33" t="s">
        <v>75</v>
      </c>
      <c r="L34" s="33">
        <v>56.315</v>
      </c>
      <c r="M34" s="33" t="s">
        <v>75</v>
      </c>
    </row>
    <row r="35" spans="1:13" ht="15">
      <c r="A35" s="26">
        <v>10</v>
      </c>
      <c r="B35" s="24" t="s">
        <v>117</v>
      </c>
      <c r="C35" s="24">
        <v>1995</v>
      </c>
      <c r="D35" s="24">
        <v>1</v>
      </c>
      <c r="E35" s="24" t="s">
        <v>89</v>
      </c>
      <c r="F35" s="24" t="s">
        <v>87</v>
      </c>
      <c r="G35" s="20" t="s">
        <v>73</v>
      </c>
      <c r="H35" s="24" t="s">
        <v>74</v>
      </c>
      <c r="I35" s="33">
        <v>357.66</v>
      </c>
      <c r="J35" s="33">
        <v>67.67</v>
      </c>
      <c r="K35" s="33">
        <v>73.94</v>
      </c>
      <c r="L35" s="33">
        <v>124.99</v>
      </c>
      <c r="M35" s="33">
        <v>203.69</v>
      </c>
    </row>
    <row r="36" spans="1:13" ht="15">
      <c r="A36" s="34">
        <v>11</v>
      </c>
      <c r="B36" s="24" t="s">
        <v>118</v>
      </c>
      <c r="C36" s="24">
        <v>1995</v>
      </c>
      <c r="D36" s="24">
        <v>1</v>
      </c>
      <c r="E36" s="24" t="s">
        <v>71</v>
      </c>
      <c r="F36" s="24" t="s">
        <v>87</v>
      </c>
      <c r="G36" s="20" t="s">
        <v>73</v>
      </c>
      <c r="H36" s="24" t="s">
        <v>74</v>
      </c>
      <c r="I36" s="33">
        <v>246.73</v>
      </c>
      <c r="J36" s="33">
        <v>83.67</v>
      </c>
      <c r="K36" s="33">
        <v>128.57</v>
      </c>
      <c r="L36" s="33">
        <v>160</v>
      </c>
      <c r="M36" s="33" t="s">
        <v>75</v>
      </c>
    </row>
    <row r="37" spans="1:13" ht="15">
      <c r="A37" s="26">
        <v>12</v>
      </c>
      <c r="B37" s="24" t="s">
        <v>104</v>
      </c>
      <c r="C37" s="24">
        <v>1989</v>
      </c>
      <c r="D37" s="24" t="s">
        <v>79</v>
      </c>
      <c r="E37" s="24" t="s">
        <v>71</v>
      </c>
      <c r="F37" s="24" t="s">
        <v>72</v>
      </c>
      <c r="G37" s="20" t="s">
        <v>73</v>
      </c>
      <c r="H37" s="24" t="s">
        <v>74</v>
      </c>
      <c r="I37" s="33">
        <v>159.29</v>
      </c>
      <c r="J37" s="33">
        <v>90.86</v>
      </c>
      <c r="K37" s="33">
        <v>69.81</v>
      </c>
      <c r="L37" s="33">
        <v>81.57</v>
      </c>
      <c r="M37" s="33">
        <v>153.78</v>
      </c>
    </row>
    <row r="38" spans="1:13" ht="15">
      <c r="A38" s="34">
        <v>13</v>
      </c>
      <c r="B38" s="24" t="s">
        <v>139</v>
      </c>
      <c r="C38" s="24">
        <v>1993</v>
      </c>
      <c r="D38" s="24">
        <v>1</v>
      </c>
      <c r="E38" s="24" t="s">
        <v>71</v>
      </c>
      <c r="F38" s="24" t="s">
        <v>87</v>
      </c>
      <c r="G38" s="20" t="s">
        <v>73</v>
      </c>
      <c r="H38" s="24" t="s">
        <v>74</v>
      </c>
      <c r="I38" s="33">
        <v>227</v>
      </c>
      <c r="J38" s="33">
        <v>96.38</v>
      </c>
      <c r="K38" s="33">
        <v>176.6</v>
      </c>
      <c r="L38" s="33">
        <v>134.07</v>
      </c>
      <c r="M38" s="33" t="s">
        <v>75</v>
      </c>
    </row>
    <row r="39" spans="1:13" ht="15">
      <c r="A39" s="26">
        <v>14</v>
      </c>
      <c r="B39" s="24" t="s">
        <v>116</v>
      </c>
      <c r="C39" s="24">
        <v>1994</v>
      </c>
      <c r="D39" s="24">
        <v>1</v>
      </c>
      <c r="E39" s="24" t="s">
        <v>71</v>
      </c>
      <c r="F39" s="24" t="s">
        <v>87</v>
      </c>
      <c r="G39" s="20" t="s">
        <v>73</v>
      </c>
      <c r="H39" s="24" t="s">
        <v>74</v>
      </c>
      <c r="I39" s="33" t="s">
        <v>75</v>
      </c>
      <c r="J39" s="33">
        <v>119.96</v>
      </c>
      <c r="K39" s="33">
        <v>157.24</v>
      </c>
      <c r="L39" s="33">
        <v>165.46</v>
      </c>
      <c r="M39" s="33" t="s">
        <v>75</v>
      </c>
    </row>
    <row r="40" spans="1:13" ht="15">
      <c r="A40" s="37">
        <v>15</v>
      </c>
      <c r="B40" s="22" t="s">
        <v>109</v>
      </c>
      <c r="C40" s="22">
        <v>1993</v>
      </c>
      <c r="D40" s="22" t="s">
        <v>79</v>
      </c>
      <c r="E40" s="22" t="s">
        <v>71</v>
      </c>
      <c r="F40" s="22" t="s">
        <v>72</v>
      </c>
      <c r="G40" s="23" t="s">
        <v>73</v>
      </c>
      <c r="H40" s="22" t="s">
        <v>74</v>
      </c>
      <c r="I40" s="36">
        <v>239.71</v>
      </c>
      <c r="J40" s="36">
        <v>124.48</v>
      </c>
      <c r="K40" s="36">
        <v>156.8</v>
      </c>
      <c r="L40" s="36">
        <v>153.48</v>
      </c>
      <c r="M40" s="36" t="s">
        <v>75</v>
      </c>
    </row>
    <row r="41" spans="1:13" ht="15">
      <c r="A41" s="26">
        <v>16</v>
      </c>
      <c r="B41" s="24" t="s">
        <v>112</v>
      </c>
      <c r="C41" s="24">
        <v>1995</v>
      </c>
      <c r="D41" s="24">
        <v>1</v>
      </c>
      <c r="E41" s="24" t="s">
        <v>71</v>
      </c>
      <c r="F41" s="24" t="s">
        <v>72</v>
      </c>
      <c r="G41" s="20" t="s">
        <v>73</v>
      </c>
      <c r="H41" s="24" t="s">
        <v>74</v>
      </c>
      <c r="I41" s="33">
        <v>296.45</v>
      </c>
      <c r="J41" s="33">
        <v>143.28</v>
      </c>
      <c r="K41" s="33">
        <v>178.83</v>
      </c>
      <c r="L41" s="33">
        <v>134.49</v>
      </c>
      <c r="M41" s="33" t="s">
        <v>75</v>
      </c>
    </row>
    <row r="42" spans="1:13" ht="15">
      <c r="A42" s="34">
        <v>17</v>
      </c>
      <c r="B42" s="24" t="s">
        <v>121</v>
      </c>
      <c r="C42" s="24">
        <v>1996</v>
      </c>
      <c r="D42" s="24">
        <v>1</v>
      </c>
      <c r="E42" s="24" t="s">
        <v>89</v>
      </c>
      <c r="F42" s="24" t="s">
        <v>87</v>
      </c>
      <c r="G42" s="20" t="s">
        <v>73</v>
      </c>
      <c r="H42" s="24" t="s">
        <v>74</v>
      </c>
      <c r="I42" s="33" t="s">
        <v>75</v>
      </c>
      <c r="J42" s="33">
        <v>153.15</v>
      </c>
      <c r="K42" s="33" t="s">
        <v>75</v>
      </c>
      <c r="L42" s="33" t="s">
        <v>75</v>
      </c>
      <c r="M42" s="33" t="s">
        <v>75</v>
      </c>
    </row>
    <row r="43" spans="1:13" ht="15">
      <c r="A43" s="26">
        <v>18</v>
      </c>
      <c r="B43" s="24" t="s">
        <v>105</v>
      </c>
      <c r="C43" s="24">
        <v>1996</v>
      </c>
      <c r="D43" s="24">
        <v>1</v>
      </c>
      <c r="E43" s="24" t="s">
        <v>71</v>
      </c>
      <c r="F43" s="24" t="s">
        <v>72</v>
      </c>
      <c r="G43" s="20" t="s">
        <v>73</v>
      </c>
      <c r="H43" s="24" t="s">
        <v>74</v>
      </c>
      <c r="I43" s="33" t="s">
        <v>75</v>
      </c>
      <c r="J43" s="33">
        <v>194.05</v>
      </c>
      <c r="K43" s="33" t="s">
        <v>75</v>
      </c>
      <c r="L43" s="33" t="s">
        <v>75</v>
      </c>
      <c r="M43" s="33" t="s">
        <v>75</v>
      </c>
    </row>
    <row r="44" spans="1:13" ht="15">
      <c r="A44" s="34">
        <v>19</v>
      </c>
      <c r="B44" s="24" t="s">
        <v>108</v>
      </c>
      <c r="C44" s="24">
        <v>1995</v>
      </c>
      <c r="D44" s="24">
        <v>1</v>
      </c>
      <c r="E44" s="24" t="s">
        <v>71</v>
      </c>
      <c r="F44" s="24" t="s">
        <v>72</v>
      </c>
      <c r="G44" s="20" t="s">
        <v>73</v>
      </c>
      <c r="H44" s="24" t="s">
        <v>74</v>
      </c>
      <c r="I44" s="33">
        <v>298.78</v>
      </c>
      <c r="J44" s="33">
        <v>216.92</v>
      </c>
      <c r="K44" s="33">
        <v>196.4</v>
      </c>
      <c r="L44" s="33">
        <v>129.16</v>
      </c>
      <c r="M44" s="33" t="s">
        <v>75</v>
      </c>
    </row>
    <row r="45" spans="1:13" ht="15">
      <c r="A45" s="26">
        <v>20</v>
      </c>
      <c r="B45" s="24" t="s">
        <v>122</v>
      </c>
      <c r="C45" s="24">
        <v>1996</v>
      </c>
      <c r="D45" s="24">
        <v>1</v>
      </c>
      <c r="E45" s="24" t="s">
        <v>71</v>
      </c>
      <c r="F45" s="24" t="s">
        <v>87</v>
      </c>
      <c r="G45" s="20" t="s">
        <v>73</v>
      </c>
      <c r="H45" s="24" t="s">
        <v>74</v>
      </c>
      <c r="I45" s="33" t="s">
        <v>75</v>
      </c>
      <c r="J45" s="33">
        <v>221.74</v>
      </c>
      <c r="K45" s="33">
        <v>170.73</v>
      </c>
      <c r="L45" s="33" t="s">
        <v>75</v>
      </c>
      <c r="M45" s="33" t="s">
        <v>75</v>
      </c>
    </row>
    <row r="46" spans="1:13" ht="15">
      <c r="A46" s="34">
        <v>21</v>
      </c>
      <c r="B46" s="24" t="s">
        <v>123</v>
      </c>
      <c r="C46" s="24">
        <v>1964</v>
      </c>
      <c r="D46" s="24" t="s">
        <v>79</v>
      </c>
      <c r="E46" s="24" t="s">
        <v>124</v>
      </c>
      <c r="F46" s="24" t="s">
        <v>125</v>
      </c>
      <c r="G46" s="24" t="s">
        <v>126</v>
      </c>
      <c r="H46" s="24" t="s">
        <v>74</v>
      </c>
      <c r="I46" s="33">
        <v>287.4</v>
      </c>
      <c r="J46" s="33">
        <v>268.07</v>
      </c>
      <c r="K46" s="33">
        <v>277.59</v>
      </c>
      <c r="L46" s="33">
        <v>186.48</v>
      </c>
      <c r="M46" s="33">
        <v>326.23</v>
      </c>
    </row>
    <row r="47" spans="1:13" ht="15">
      <c r="A47" s="26">
        <v>22</v>
      </c>
      <c r="B47" s="24" t="s">
        <v>111</v>
      </c>
      <c r="C47" s="24">
        <v>1996</v>
      </c>
      <c r="D47" s="24">
        <v>2</v>
      </c>
      <c r="E47" s="24" t="s">
        <v>71</v>
      </c>
      <c r="F47" s="24" t="s">
        <v>72</v>
      </c>
      <c r="G47" s="20" t="s">
        <v>73</v>
      </c>
      <c r="H47" s="24" t="s">
        <v>74</v>
      </c>
      <c r="I47" s="33" t="s">
        <v>75</v>
      </c>
      <c r="J47" s="33" t="s">
        <v>75</v>
      </c>
      <c r="K47" s="33">
        <v>224.04</v>
      </c>
      <c r="L47" s="33" t="s">
        <v>75</v>
      </c>
      <c r="M47" s="33" t="s">
        <v>75</v>
      </c>
    </row>
    <row r="48" spans="1:13" ht="15">
      <c r="A48" s="34">
        <v>23</v>
      </c>
      <c r="B48" s="24" t="s">
        <v>110</v>
      </c>
      <c r="C48" s="24">
        <v>1996</v>
      </c>
      <c r="D48" s="24">
        <v>2</v>
      </c>
      <c r="E48" s="24" t="s">
        <v>71</v>
      </c>
      <c r="F48" s="24" t="s">
        <v>72</v>
      </c>
      <c r="G48" s="20" t="s">
        <v>73</v>
      </c>
      <c r="H48" s="24" t="s">
        <v>74</v>
      </c>
      <c r="I48" s="33" t="s">
        <v>75</v>
      </c>
      <c r="J48" s="33" t="s">
        <v>75</v>
      </c>
      <c r="K48" s="33" t="s">
        <v>75</v>
      </c>
      <c r="L48" s="33" t="s">
        <v>75</v>
      </c>
      <c r="M48" s="33" t="s">
        <v>75</v>
      </c>
    </row>
    <row r="49" spans="1:13" ht="15">
      <c r="A49" s="26">
        <v>24</v>
      </c>
      <c r="B49" s="24" t="s">
        <v>115</v>
      </c>
      <c r="C49" s="24">
        <v>1995</v>
      </c>
      <c r="D49" s="24">
        <v>2</v>
      </c>
      <c r="E49" s="24" t="s">
        <v>84</v>
      </c>
      <c r="F49" s="24" t="s">
        <v>85</v>
      </c>
      <c r="G49" s="20" t="s">
        <v>73</v>
      </c>
      <c r="H49" s="24" t="s">
        <v>74</v>
      </c>
      <c r="I49" s="33" t="s">
        <v>75</v>
      </c>
      <c r="J49" s="33" t="s">
        <v>75</v>
      </c>
      <c r="K49" s="33" t="s">
        <v>75</v>
      </c>
      <c r="L49" s="33" t="s">
        <v>75</v>
      </c>
      <c r="M49" s="33" t="s">
        <v>75</v>
      </c>
    </row>
    <row r="50" spans="1:13" ht="15">
      <c r="A50" s="34"/>
      <c r="B50" s="24" t="s">
        <v>131</v>
      </c>
      <c r="C50" s="24">
        <v>1994</v>
      </c>
      <c r="D50" s="24">
        <v>2</v>
      </c>
      <c r="E50" s="24" t="s">
        <v>94</v>
      </c>
      <c r="F50" s="24" t="s">
        <v>95</v>
      </c>
      <c r="G50" s="20" t="s">
        <v>73</v>
      </c>
      <c r="H50" s="24" t="s">
        <v>74</v>
      </c>
      <c r="I50" s="33"/>
      <c r="J50" s="33"/>
      <c r="K50" s="33"/>
      <c r="L50" s="33"/>
      <c r="M50" s="33"/>
    </row>
    <row r="51" spans="1:13" ht="15">
      <c r="A51" s="26"/>
      <c r="B51" s="24" t="s">
        <v>132</v>
      </c>
      <c r="C51" s="24">
        <v>1982</v>
      </c>
      <c r="D51" s="24"/>
      <c r="E51" s="24" t="s">
        <v>133</v>
      </c>
      <c r="F51" s="24" t="s">
        <v>134</v>
      </c>
      <c r="G51" s="20" t="s">
        <v>126</v>
      </c>
      <c r="H51" s="24" t="s">
        <v>74</v>
      </c>
      <c r="I51" s="33"/>
      <c r="J51" s="33"/>
      <c r="K51" s="33"/>
      <c r="L51" s="33"/>
      <c r="M51" s="33"/>
    </row>
    <row r="52" spans="1:13" ht="15">
      <c r="A52" s="34"/>
      <c r="B52" s="24" t="s">
        <v>135</v>
      </c>
      <c r="C52" s="24">
        <v>1970</v>
      </c>
      <c r="D52" s="24"/>
      <c r="E52" s="24" t="s">
        <v>133</v>
      </c>
      <c r="F52" s="24" t="s">
        <v>134</v>
      </c>
      <c r="G52" s="20" t="s">
        <v>126</v>
      </c>
      <c r="H52" s="24" t="s">
        <v>74</v>
      </c>
      <c r="I52" s="33"/>
      <c r="J52" s="33"/>
      <c r="K52" s="33"/>
      <c r="L52" s="33"/>
      <c r="M52" s="33"/>
    </row>
    <row r="53" spans="1:13" ht="15">
      <c r="A53" s="26"/>
      <c r="B53" s="24" t="s">
        <v>136</v>
      </c>
      <c r="C53" s="24">
        <v>1996</v>
      </c>
      <c r="D53" s="24">
        <v>2</v>
      </c>
      <c r="E53" s="24" t="s">
        <v>94</v>
      </c>
      <c r="F53" s="24" t="s">
        <v>142</v>
      </c>
      <c r="G53" s="20" t="s">
        <v>137</v>
      </c>
      <c r="H53" s="24" t="s">
        <v>138</v>
      </c>
      <c r="I53" s="33"/>
      <c r="J53" s="33"/>
      <c r="K53" s="33"/>
      <c r="L53" s="33"/>
      <c r="M5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37" zoomScaleNormal="50" zoomScaleSheetLayoutView="37" zoomScalePageLayoutView="0" workbookViewId="0" topLeftCell="A7">
      <selection activeCell="A5" sqref="A5:N5"/>
    </sheetView>
  </sheetViews>
  <sheetFormatPr defaultColWidth="9.140625" defaultRowHeight="12.75"/>
  <cols>
    <col min="1" max="1" width="17.8515625" style="68" customWidth="1"/>
    <col min="2" max="2" width="20.28125" style="68" customWidth="1"/>
    <col min="3" max="3" width="50.421875" style="68" customWidth="1"/>
    <col min="4" max="4" width="20.140625" style="68" customWidth="1"/>
    <col min="5" max="5" width="19.28125" style="68" customWidth="1"/>
    <col min="6" max="6" width="31.7109375" style="68" customWidth="1"/>
    <col min="7" max="7" width="32.28125" style="68" customWidth="1"/>
    <col min="8" max="8" width="18.57421875" style="68" customWidth="1"/>
    <col min="9" max="9" width="18.421875" style="68" customWidth="1"/>
    <col min="10" max="10" width="27.140625" style="68" customWidth="1"/>
    <col min="11" max="11" width="22.140625" style="68" customWidth="1"/>
    <col min="12" max="12" width="27.57421875" style="68" customWidth="1"/>
    <col min="13" max="13" width="26.00390625" style="68" customWidth="1"/>
    <col min="14" max="14" width="33.28125" style="68" customWidth="1"/>
  </cols>
  <sheetData>
    <row r="1" spans="1:15" ht="35.25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6"/>
    </row>
    <row r="2" spans="1:14" ht="27.75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7.75">
      <c r="A3" s="106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3" ht="27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32.25">
      <c r="A5" s="118" t="s">
        <v>175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42.75" customHeight="1">
      <c r="A6" s="103" t="s">
        <v>47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32.25" customHeight="1">
      <c r="A7" s="103" t="s">
        <v>43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27.75">
      <c r="A8" s="104" t="s">
        <v>64</v>
      </c>
      <c r="B8" s="104"/>
      <c r="C8" s="60"/>
      <c r="D8" s="60"/>
      <c r="E8" s="60"/>
      <c r="F8" s="60"/>
      <c r="G8" s="60"/>
      <c r="H8" s="60"/>
      <c r="I8" s="60"/>
      <c r="J8" s="60"/>
      <c r="K8" s="60"/>
      <c r="L8" s="60"/>
      <c r="M8" s="105" t="s">
        <v>7</v>
      </c>
      <c r="N8" s="105"/>
    </row>
    <row r="9" spans="1:14" ht="27.75">
      <c r="A9" s="103" t="s">
        <v>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27.75">
      <c r="A10" s="103" t="s">
        <v>65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3" ht="27.75">
      <c r="A11" s="67"/>
      <c r="B11" s="67"/>
      <c r="C11" s="67"/>
      <c r="D11" s="67"/>
      <c r="E11" s="67"/>
      <c r="F11" s="67"/>
      <c r="G11" s="60"/>
      <c r="H11" s="60"/>
      <c r="I11" s="60"/>
      <c r="J11" s="60"/>
      <c r="K11" s="60"/>
      <c r="L11" s="60"/>
      <c r="M11" s="60"/>
    </row>
    <row r="12" spans="1:14" ht="27.75">
      <c r="A12" s="70" t="s">
        <v>1</v>
      </c>
      <c r="B12" s="71"/>
      <c r="C12" s="71"/>
      <c r="D12" s="70"/>
      <c r="E12" s="70" t="s">
        <v>143</v>
      </c>
      <c r="F12" s="71"/>
      <c r="G12" s="70"/>
      <c r="I12" s="70" t="s">
        <v>144</v>
      </c>
      <c r="J12" s="71"/>
      <c r="K12" s="71"/>
      <c r="L12" s="70" t="s">
        <v>145</v>
      </c>
      <c r="M12" s="71"/>
      <c r="N12" s="60"/>
    </row>
    <row r="13" spans="1:14" ht="27.75">
      <c r="A13" s="70" t="s">
        <v>2</v>
      </c>
      <c r="B13" s="71"/>
      <c r="C13" s="71"/>
      <c r="D13" s="70"/>
      <c r="E13" s="70" t="s">
        <v>37</v>
      </c>
      <c r="F13" s="71"/>
      <c r="G13" s="70"/>
      <c r="I13" s="70" t="s">
        <v>39</v>
      </c>
      <c r="J13" s="71"/>
      <c r="K13" s="71"/>
      <c r="L13" s="70" t="s">
        <v>164</v>
      </c>
      <c r="M13" s="71"/>
      <c r="N13" s="60"/>
    </row>
    <row r="14" spans="1:14" ht="27.75">
      <c r="A14" s="71"/>
      <c r="B14" s="70" t="s">
        <v>9</v>
      </c>
      <c r="C14" s="71"/>
      <c r="D14" s="71"/>
      <c r="E14" s="70" t="s">
        <v>146</v>
      </c>
      <c r="F14" s="71"/>
      <c r="G14" s="71"/>
      <c r="I14" s="70" t="s">
        <v>165</v>
      </c>
      <c r="J14" s="71"/>
      <c r="K14" s="71"/>
      <c r="L14" s="70" t="s">
        <v>165</v>
      </c>
      <c r="M14" s="71"/>
      <c r="N14" s="60"/>
    </row>
    <row r="15" spans="1:14" ht="27.75">
      <c r="A15" s="70" t="s">
        <v>147</v>
      </c>
      <c r="B15" s="71"/>
      <c r="C15" s="71"/>
      <c r="D15" s="71"/>
      <c r="E15" s="70" t="s">
        <v>4</v>
      </c>
      <c r="F15" s="71"/>
      <c r="G15" s="70" t="s">
        <v>167</v>
      </c>
      <c r="I15" s="70" t="s">
        <v>48</v>
      </c>
      <c r="J15" s="71"/>
      <c r="K15" s="71"/>
      <c r="L15" s="70" t="s">
        <v>163</v>
      </c>
      <c r="M15" s="71"/>
      <c r="N15" s="60"/>
    </row>
    <row r="16" spans="1:14" ht="32.25" customHeight="1">
      <c r="A16" s="71"/>
      <c r="B16" s="70" t="s">
        <v>41</v>
      </c>
      <c r="C16" s="71"/>
      <c r="D16" s="71"/>
      <c r="E16" s="70" t="s">
        <v>5</v>
      </c>
      <c r="F16" s="71"/>
      <c r="G16" s="72" t="s">
        <v>40</v>
      </c>
      <c r="I16" s="70" t="s">
        <v>38</v>
      </c>
      <c r="J16" s="71"/>
      <c r="K16" s="71"/>
      <c r="L16" s="70" t="s">
        <v>38</v>
      </c>
      <c r="M16" s="70"/>
      <c r="N16" s="60"/>
    </row>
    <row r="17" spans="1:14" ht="27.75">
      <c r="A17" s="70" t="s">
        <v>3</v>
      </c>
      <c r="B17" s="71"/>
      <c r="C17" s="70"/>
      <c r="D17" s="70"/>
      <c r="E17" s="70" t="s">
        <v>6</v>
      </c>
      <c r="F17" s="71"/>
      <c r="G17" s="70" t="s">
        <v>166</v>
      </c>
      <c r="I17" s="70" t="s">
        <v>160</v>
      </c>
      <c r="J17" s="70"/>
      <c r="K17" s="70"/>
      <c r="L17" s="70" t="s">
        <v>162</v>
      </c>
      <c r="M17" s="71"/>
      <c r="N17" s="60"/>
    </row>
    <row r="18" spans="1:14" ht="27.75">
      <c r="A18" s="71"/>
      <c r="B18" s="70" t="s">
        <v>148</v>
      </c>
      <c r="C18" s="71"/>
      <c r="D18" s="73"/>
      <c r="E18" s="70"/>
      <c r="F18" s="70"/>
      <c r="G18" s="70"/>
      <c r="I18" s="60" t="s">
        <v>161</v>
      </c>
      <c r="J18" s="70"/>
      <c r="K18" s="70"/>
      <c r="L18" s="60" t="s">
        <v>161</v>
      </c>
      <c r="M18" s="69"/>
      <c r="N18" s="60"/>
    </row>
    <row r="19" spans="1:14" ht="27.75">
      <c r="A19" s="70"/>
      <c r="B19" s="71"/>
      <c r="C19" s="71"/>
      <c r="D19" s="73"/>
      <c r="E19" s="70"/>
      <c r="F19" s="70"/>
      <c r="G19" s="70"/>
      <c r="I19" s="60" t="s">
        <v>149</v>
      </c>
      <c r="J19" s="70"/>
      <c r="K19" s="70"/>
      <c r="L19" s="60" t="s">
        <v>149</v>
      </c>
      <c r="M19" s="69"/>
      <c r="N19" s="60"/>
    </row>
    <row r="20" spans="1:14" ht="27.75">
      <c r="A20" s="60"/>
      <c r="C20" s="60"/>
      <c r="D20" s="60"/>
      <c r="F20" s="60"/>
      <c r="H20" s="60"/>
      <c r="I20" s="60"/>
      <c r="J20" s="60"/>
      <c r="K20" s="60"/>
      <c r="L20" s="60"/>
      <c r="M20" s="60"/>
      <c r="N20" s="60"/>
    </row>
    <row r="21" spans="1:14" ht="44.25" customHeight="1">
      <c r="A21" s="99" t="s">
        <v>0</v>
      </c>
      <c r="B21" s="99" t="s">
        <v>168</v>
      </c>
      <c r="C21" s="97" t="s">
        <v>11</v>
      </c>
      <c r="D21" s="97" t="s">
        <v>12</v>
      </c>
      <c r="E21" s="97" t="s">
        <v>13</v>
      </c>
      <c r="F21" s="97" t="s">
        <v>14</v>
      </c>
      <c r="G21" s="97" t="s">
        <v>15</v>
      </c>
      <c r="H21" s="97" t="s">
        <v>67</v>
      </c>
      <c r="I21" s="97" t="s">
        <v>16</v>
      </c>
      <c r="J21" s="101" t="s">
        <v>44</v>
      </c>
      <c r="K21" s="101"/>
      <c r="L21" s="101"/>
      <c r="M21" s="74" t="s">
        <v>66</v>
      </c>
      <c r="N21" s="74" t="s">
        <v>169</v>
      </c>
    </row>
    <row r="22" spans="1:14" ht="66.75" customHeight="1">
      <c r="A22" s="100"/>
      <c r="B22" s="100"/>
      <c r="C22" s="98"/>
      <c r="D22" s="98"/>
      <c r="E22" s="98"/>
      <c r="F22" s="98"/>
      <c r="G22" s="98"/>
      <c r="H22" s="98"/>
      <c r="I22" s="98"/>
      <c r="J22" s="76" t="s">
        <v>56</v>
      </c>
      <c r="K22" s="76" t="s">
        <v>57</v>
      </c>
      <c r="L22" s="75" t="s">
        <v>171</v>
      </c>
      <c r="M22" s="75" t="s">
        <v>17</v>
      </c>
      <c r="N22" s="75" t="s">
        <v>18</v>
      </c>
    </row>
    <row r="23" spans="1:14" ht="34.5" customHeight="1">
      <c r="A23" s="53">
        <v>1</v>
      </c>
      <c r="B23" s="38">
        <v>5</v>
      </c>
      <c r="C23" s="39" t="s">
        <v>92</v>
      </c>
      <c r="D23" s="39">
        <v>1977</v>
      </c>
      <c r="E23" s="39" t="s">
        <v>93</v>
      </c>
      <c r="F23" s="39" t="s">
        <v>71</v>
      </c>
      <c r="G23" s="39" t="s">
        <v>87</v>
      </c>
      <c r="H23" s="39" t="s">
        <v>73</v>
      </c>
      <c r="I23" s="39" t="s">
        <v>74</v>
      </c>
      <c r="J23" s="54">
        <v>0.0006748842592592592</v>
      </c>
      <c r="K23" s="54">
        <v>0.0006836805555555555</v>
      </c>
      <c r="L23" s="61">
        <f aca="true" t="shared" si="0" ref="L23:L37">J23+K23</f>
        <v>0.0013585648148148146</v>
      </c>
      <c r="M23" s="62">
        <f aca="true" t="shared" si="1" ref="M23:M36">ROUND((L23/L$23-1)*610,2)</f>
        <v>0</v>
      </c>
      <c r="N23" s="52">
        <f>M23+53.43</f>
        <v>53.43</v>
      </c>
    </row>
    <row r="24" spans="1:14" ht="34.5" customHeight="1">
      <c r="A24" s="53">
        <v>2</v>
      </c>
      <c r="B24" s="38">
        <v>1</v>
      </c>
      <c r="C24" s="39" t="s">
        <v>88</v>
      </c>
      <c r="D24" s="39">
        <v>1996</v>
      </c>
      <c r="E24" s="39">
        <v>1</v>
      </c>
      <c r="F24" s="39" t="s">
        <v>89</v>
      </c>
      <c r="G24" s="39" t="s">
        <v>87</v>
      </c>
      <c r="H24" s="39" t="s">
        <v>73</v>
      </c>
      <c r="I24" s="39" t="s">
        <v>74</v>
      </c>
      <c r="J24" s="54">
        <v>0.0006844907407407407</v>
      </c>
      <c r="K24" s="54">
        <v>0.0006959490740740741</v>
      </c>
      <c r="L24" s="61">
        <f t="shared" si="0"/>
        <v>0.0013804398148148148</v>
      </c>
      <c r="M24" s="62">
        <f t="shared" si="1"/>
        <v>9.82</v>
      </c>
      <c r="N24" s="52">
        <f aca="true" t="shared" si="2" ref="N24:N36">M24+53.43</f>
        <v>63.25</v>
      </c>
    </row>
    <row r="25" spans="1:14" ht="34.5" customHeight="1">
      <c r="A25" s="53">
        <v>3</v>
      </c>
      <c r="B25" s="38">
        <v>4</v>
      </c>
      <c r="C25" s="39" t="s">
        <v>99</v>
      </c>
      <c r="D25" s="39">
        <v>1992</v>
      </c>
      <c r="E25" s="39" t="s">
        <v>79</v>
      </c>
      <c r="F25" s="39" t="s">
        <v>71</v>
      </c>
      <c r="G25" s="39" t="s">
        <v>87</v>
      </c>
      <c r="H25" s="39" t="s">
        <v>73</v>
      </c>
      <c r="I25" s="39" t="s">
        <v>74</v>
      </c>
      <c r="J25" s="54">
        <v>0.0006885416666666667</v>
      </c>
      <c r="K25" s="54">
        <v>0.0006961805555555555</v>
      </c>
      <c r="L25" s="61">
        <f t="shared" si="0"/>
        <v>0.001384722222222222</v>
      </c>
      <c r="M25" s="62">
        <f t="shared" si="1"/>
        <v>11.74</v>
      </c>
      <c r="N25" s="52">
        <f t="shared" si="2"/>
        <v>65.17</v>
      </c>
    </row>
    <row r="26" spans="1:14" ht="34.5" customHeight="1">
      <c r="A26" s="53">
        <v>4</v>
      </c>
      <c r="B26" s="38">
        <v>6</v>
      </c>
      <c r="C26" s="39" t="s">
        <v>91</v>
      </c>
      <c r="D26" s="39">
        <v>1996</v>
      </c>
      <c r="E26" s="39">
        <v>1</v>
      </c>
      <c r="F26" s="39" t="s">
        <v>89</v>
      </c>
      <c r="G26" s="39" t="s">
        <v>87</v>
      </c>
      <c r="H26" s="39" t="s">
        <v>73</v>
      </c>
      <c r="I26" s="39" t="s">
        <v>74</v>
      </c>
      <c r="J26" s="54">
        <v>0.0006998842592592594</v>
      </c>
      <c r="K26" s="54">
        <v>0.0007048611111111111</v>
      </c>
      <c r="L26" s="61">
        <f t="shared" si="0"/>
        <v>0.0014047453703703704</v>
      </c>
      <c r="M26" s="62">
        <f t="shared" si="1"/>
        <v>20.74</v>
      </c>
      <c r="N26" s="52">
        <f t="shared" si="2"/>
        <v>74.17</v>
      </c>
    </row>
    <row r="27" spans="1:14" ht="34.5" customHeight="1">
      <c r="A27" s="53">
        <v>5</v>
      </c>
      <c r="B27" s="38">
        <v>9</v>
      </c>
      <c r="C27" s="39" t="s">
        <v>86</v>
      </c>
      <c r="D27" s="39">
        <v>1996</v>
      </c>
      <c r="E27" s="39">
        <v>1</v>
      </c>
      <c r="F27" s="39" t="s">
        <v>71</v>
      </c>
      <c r="G27" s="39" t="s">
        <v>87</v>
      </c>
      <c r="H27" s="39" t="s">
        <v>73</v>
      </c>
      <c r="I27" s="39" t="s">
        <v>74</v>
      </c>
      <c r="J27" s="54">
        <v>0.0007125</v>
      </c>
      <c r="K27" s="54">
        <v>0.0007221064814814816</v>
      </c>
      <c r="L27" s="61">
        <f t="shared" si="0"/>
        <v>0.0014346064814814816</v>
      </c>
      <c r="M27" s="62">
        <f t="shared" si="1"/>
        <v>34.14</v>
      </c>
      <c r="N27" s="52">
        <f t="shared" si="2"/>
        <v>87.57</v>
      </c>
    </row>
    <row r="28" spans="1:14" ht="34.5" customHeight="1">
      <c r="A28" s="53">
        <v>6</v>
      </c>
      <c r="B28" s="38">
        <v>16</v>
      </c>
      <c r="C28" s="39" t="s">
        <v>77</v>
      </c>
      <c r="D28" s="39">
        <v>1992</v>
      </c>
      <c r="E28" s="39">
        <v>1</v>
      </c>
      <c r="F28" s="39" t="s">
        <v>71</v>
      </c>
      <c r="G28" s="39" t="s">
        <v>72</v>
      </c>
      <c r="H28" s="39" t="s">
        <v>73</v>
      </c>
      <c r="I28" s="39" t="s">
        <v>74</v>
      </c>
      <c r="J28" s="54">
        <v>0.0007201388888888888</v>
      </c>
      <c r="K28" s="54">
        <v>0.0007295138888888889</v>
      </c>
      <c r="L28" s="61">
        <f t="shared" si="0"/>
        <v>0.0014496527777777776</v>
      </c>
      <c r="M28" s="62">
        <f t="shared" si="1"/>
        <v>40.9</v>
      </c>
      <c r="N28" s="52">
        <f t="shared" si="2"/>
        <v>94.33</v>
      </c>
    </row>
    <row r="29" spans="1:14" ht="34.5" customHeight="1">
      <c r="A29" s="53">
        <v>7</v>
      </c>
      <c r="B29" s="38">
        <v>12</v>
      </c>
      <c r="C29" s="39" t="s">
        <v>78</v>
      </c>
      <c r="D29" s="39">
        <v>1994</v>
      </c>
      <c r="E29" s="39" t="s">
        <v>79</v>
      </c>
      <c r="F29" s="39" t="s">
        <v>71</v>
      </c>
      <c r="G29" s="39" t="s">
        <v>72</v>
      </c>
      <c r="H29" s="39" t="s">
        <v>73</v>
      </c>
      <c r="I29" s="39" t="s">
        <v>74</v>
      </c>
      <c r="J29" s="54">
        <v>0.0007375</v>
      </c>
      <c r="K29" s="54">
        <v>0.0007315972222222223</v>
      </c>
      <c r="L29" s="61">
        <f t="shared" si="0"/>
        <v>0.0014690972222222223</v>
      </c>
      <c r="M29" s="62">
        <f t="shared" si="1"/>
        <v>49.63</v>
      </c>
      <c r="N29" s="52">
        <f t="shared" si="2"/>
        <v>103.06</v>
      </c>
    </row>
    <row r="30" spans="1:14" ht="34.5" customHeight="1">
      <c r="A30" s="53">
        <v>8</v>
      </c>
      <c r="B30" s="38">
        <v>3</v>
      </c>
      <c r="C30" s="39" t="s">
        <v>90</v>
      </c>
      <c r="D30" s="39">
        <v>1996</v>
      </c>
      <c r="E30" s="39">
        <v>1</v>
      </c>
      <c r="F30" s="39" t="s">
        <v>71</v>
      </c>
      <c r="G30" s="39" t="s">
        <v>87</v>
      </c>
      <c r="H30" s="39" t="s">
        <v>73</v>
      </c>
      <c r="I30" s="39" t="s">
        <v>74</v>
      </c>
      <c r="J30" s="54">
        <v>0.0007398148148148148</v>
      </c>
      <c r="K30" s="54">
        <v>0.0007381944444444444</v>
      </c>
      <c r="L30" s="61">
        <f t="shared" si="0"/>
        <v>0.0014780092592592592</v>
      </c>
      <c r="M30" s="62">
        <f t="shared" si="1"/>
        <v>53.63</v>
      </c>
      <c r="N30" s="52">
        <f t="shared" si="2"/>
        <v>107.06</v>
      </c>
    </row>
    <row r="31" spans="1:14" ht="34.5" customHeight="1">
      <c r="A31" s="53">
        <v>9</v>
      </c>
      <c r="B31" s="38">
        <v>14</v>
      </c>
      <c r="C31" s="39" t="s">
        <v>81</v>
      </c>
      <c r="D31" s="39">
        <v>1993</v>
      </c>
      <c r="E31" s="39">
        <v>1</v>
      </c>
      <c r="F31" s="39" t="s">
        <v>71</v>
      </c>
      <c r="G31" s="39" t="s">
        <v>72</v>
      </c>
      <c r="H31" s="39" t="s">
        <v>73</v>
      </c>
      <c r="I31" s="39" t="s">
        <v>74</v>
      </c>
      <c r="J31" s="54">
        <v>0.0007403935185185186</v>
      </c>
      <c r="K31" s="54">
        <v>0.000739699074074074</v>
      </c>
      <c r="L31" s="61">
        <f t="shared" si="0"/>
        <v>0.0014800925925925927</v>
      </c>
      <c r="M31" s="62">
        <f t="shared" si="1"/>
        <v>54.57</v>
      </c>
      <c r="N31" s="52">
        <f t="shared" si="2"/>
        <v>108</v>
      </c>
    </row>
    <row r="32" spans="1:14" ht="34.5" customHeight="1">
      <c r="A32" s="53">
        <v>10</v>
      </c>
      <c r="B32" s="38">
        <v>11</v>
      </c>
      <c r="C32" s="39" t="s">
        <v>100</v>
      </c>
      <c r="D32" s="39">
        <v>1995</v>
      </c>
      <c r="E32" s="39">
        <v>1</v>
      </c>
      <c r="F32" s="39" t="s">
        <v>71</v>
      </c>
      <c r="G32" s="39" t="s">
        <v>87</v>
      </c>
      <c r="H32" s="39" t="s">
        <v>73</v>
      </c>
      <c r="I32" s="39" t="s">
        <v>74</v>
      </c>
      <c r="J32" s="54">
        <v>0.0007497685185185185</v>
      </c>
      <c r="K32" s="54">
        <v>0.0007493055555555556</v>
      </c>
      <c r="L32" s="61">
        <f t="shared" si="0"/>
        <v>0.0014990740740740741</v>
      </c>
      <c r="M32" s="62">
        <f t="shared" si="1"/>
        <v>63.09</v>
      </c>
      <c r="N32" s="52">
        <f t="shared" si="2"/>
        <v>116.52000000000001</v>
      </c>
    </row>
    <row r="33" spans="1:14" ht="34.5" customHeight="1">
      <c r="A33" s="53">
        <v>11</v>
      </c>
      <c r="B33" s="38">
        <v>20</v>
      </c>
      <c r="C33" s="39" t="s">
        <v>83</v>
      </c>
      <c r="D33" s="39">
        <v>1994</v>
      </c>
      <c r="E33" s="39">
        <v>2</v>
      </c>
      <c r="F33" s="39" t="s">
        <v>84</v>
      </c>
      <c r="G33" s="39" t="s">
        <v>85</v>
      </c>
      <c r="H33" s="39" t="s">
        <v>73</v>
      </c>
      <c r="I33" s="39" t="s">
        <v>74</v>
      </c>
      <c r="J33" s="54">
        <v>0.0007633101851851851</v>
      </c>
      <c r="K33" s="54">
        <v>0.0007469907407407408</v>
      </c>
      <c r="L33" s="61">
        <f t="shared" si="0"/>
        <v>0.0015103009259259258</v>
      </c>
      <c r="M33" s="62">
        <f t="shared" si="1"/>
        <v>68.13</v>
      </c>
      <c r="N33" s="52">
        <f t="shared" si="2"/>
        <v>121.56</v>
      </c>
    </row>
    <row r="34" spans="1:14" ht="34.5" customHeight="1">
      <c r="A34" s="53">
        <v>12</v>
      </c>
      <c r="B34" s="38">
        <v>10</v>
      </c>
      <c r="C34" s="39" t="s">
        <v>141</v>
      </c>
      <c r="D34" s="39">
        <v>1996</v>
      </c>
      <c r="E34" s="39">
        <v>1</v>
      </c>
      <c r="F34" s="39" t="s">
        <v>94</v>
      </c>
      <c r="G34" s="39" t="s">
        <v>95</v>
      </c>
      <c r="H34" s="39" t="s">
        <v>73</v>
      </c>
      <c r="I34" s="39" t="s">
        <v>74</v>
      </c>
      <c r="J34" s="54">
        <v>0.0007546296296296297</v>
      </c>
      <c r="K34" s="54">
        <v>0.00075625</v>
      </c>
      <c r="L34" s="61">
        <f t="shared" si="0"/>
        <v>0.0015108796296296298</v>
      </c>
      <c r="M34" s="62">
        <f t="shared" si="1"/>
        <v>68.39</v>
      </c>
      <c r="N34" s="52">
        <f t="shared" si="2"/>
        <v>121.82</v>
      </c>
    </row>
    <row r="35" spans="1:14" ht="34.5" customHeight="1">
      <c r="A35" s="53">
        <v>13</v>
      </c>
      <c r="B35" s="38">
        <v>8</v>
      </c>
      <c r="C35" s="39" t="s">
        <v>76</v>
      </c>
      <c r="D35" s="39">
        <v>1996</v>
      </c>
      <c r="E35" s="39">
        <v>1</v>
      </c>
      <c r="F35" s="39" t="s">
        <v>71</v>
      </c>
      <c r="G35" s="39" t="s">
        <v>72</v>
      </c>
      <c r="H35" s="39" t="s">
        <v>73</v>
      </c>
      <c r="I35" s="39" t="s">
        <v>74</v>
      </c>
      <c r="J35" s="54">
        <v>0.0008209490740740741</v>
      </c>
      <c r="K35" s="54">
        <v>0.0007991898148148147</v>
      </c>
      <c r="L35" s="61">
        <f t="shared" si="0"/>
        <v>0.0016201388888888888</v>
      </c>
      <c r="M35" s="62">
        <f t="shared" si="1"/>
        <v>117.45</v>
      </c>
      <c r="N35" s="52">
        <f t="shared" si="2"/>
        <v>170.88</v>
      </c>
    </row>
    <row r="36" spans="1:14" ht="34.5" customHeight="1">
      <c r="A36" s="53">
        <v>14</v>
      </c>
      <c r="B36" s="38">
        <v>17</v>
      </c>
      <c r="C36" s="39" t="s">
        <v>80</v>
      </c>
      <c r="D36" s="39">
        <v>1996</v>
      </c>
      <c r="E36" s="39">
        <v>2</v>
      </c>
      <c r="F36" s="39" t="s">
        <v>71</v>
      </c>
      <c r="G36" s="39" t="s">
        <v>72</v>
      </c>
      <c r="H36" s="39" t="s">
        <v>73</v>
      </c>
      <c r="I36" s="39" t="s">
        <v>74</v>
      </c>
      <c r="J36" s="54">
        <v>0.0008841435185185185</v>
      </c>
      <c r="K36" s="54">
        <v>0.0008464120370370371</v>
      </c>
      <c r="L36" s="61">
        <f t="shared" si="0"/>
        <v>0.0017305555555555555</v>
      </c>
      <c r="M36" s="62">
        <f t="shared" si="1"/>
        <v>167.03</v>
      </c>
      <c r="N36" s="52">
        <f t="shared" si="2"/>
        <v>220.46</v>
      </c>
    </row>
    <row r="37" spans="1:14" ht="34.5" customHeight="1">
      <c r="A37" s="77" t="s">
        <v>170</v>
      </c>
      <c r="B37" s="78">
        <v>21</v>
      </c>
      <c r="C37" s="79" t="s">
        <v>97</v>
      </c>
      <c r="D37" s="79">
        <v>1994</v>
      </c>
      <c r="E37" s="79">
        <v>2</v>
      </c>
      <c r="F37" s="79" t="s">
        <v>94</v>
      </c>
      <c r="G37" s="79" t="s">
        <v>95</v>
      </c>
      <c r="H37" s="79" t="s">
        <v>73</v>
      </c>
      <c r="I37" s="79" t="s">
        <v>74</v>
      </c>
      <c r="J37" s="80">
        <v>0.0008974537037037037</v>
      </c>
      <c r="K37" s="80">
        <v>0.0008635416666666666</v>
      </c>
      <c r="L37" s="81">
        <f t="shared" si="0"/>
        <v>0.0017609953703703702</v>
      </c>
      <c r="M37" s="82"/>
      <c r="N37" s="83"/>
    </row>
    <row r="38" spans="1:14" s="63" customFormat="1" ht="39.75" customHeight="1">
      <c r="A38" s="50" t="s">
        <v>58</v>
      </c>
      <c r="B38" s="51"/>
      <c r="C38" s="51"/>
      <c r="D38" s="51"/>
      <c r="E38" s="51"/>
      <c r="F38" s="51"/>
      <c r="G38" s="51"/>
      <c r="H38" s="51"/>
      <c r="I38" s="51"/>
      <c r="J38" s="51"/>
      <c r="K38" s="50" t="s">
        <v>61</v>
      </c>
      <c r="L38" s="57"/>
      <c r="M38" s="57"/>
      <c r="N38" s="52"/>
    </row>
    <row r="39" spans="1:14" s="63" customFormat="1" ht="45.75" customHeight="1">
      <c r="A39" s="53"/>
      <c r="B39" s="38">
        <v>2</v>
      </c>
      <c r="C39" s="39" t="s">
        <v>101</v>
      </c>
      <c r="D39" s="38">
        <v>7</v>
      </c>
      <c r="E39" s="39" t="s">
        <v>70</v>
      </c>
      <c r="F39" s="39"/>
      <c r="G39" s="38">
        <v>18</v>
      </c>
      <c r="H39" s="39" t="s">
        <v>150</v>
      </c>
      <c r="I39" s="39"/>
      <c r="J39" s="54"/>
      <c r="K39" s="50" t="s">
        <v>62</v>
      </c>
      <c r="L39" s="57"/>
      <c r="M39" s="57"/>
      <c r="N39" s="52"/>
    </row>
    <row r="40" spans="1:14" s="63" customFormat="1" ht="27.75">
      <c r="A40" s="50" t="s">
        <v>59</v>
      </c>
      <c r="B40" s="56"/>
      <c r="C40" s="56"/>
      <c r="D40" s="56"/>
      <c r="E40" s="57"/>
      <c r="F40" s="57"/>
      <c r="G40" s="57"/>
      <c r="H40" s="57"/>
      <c r="I40" s="57"/>
      <c r="J40" s="57"/>
      <c r="K40" s="50" t="s">
        <v>63</v>
      </c>
      <c r="L40" s="57"/>
      <c r="M40" s="57"/>
      <c r="N40" s="57"/>
    </row>
    <row r="41" spans="1:13" s="63" customFormat="1" ht="27.75">
      <c r="A41" s="50" t="s">
        <v>60</v>
      </c>
      <c r="B41" s="56"/>
      <c r="C41" s="56"/>
      <c r="D41" s="56"/>
      <c r="E41" s="57"/>
      <c r="F41" s="64"/>
      <c r="G41" s="64"/>
      <c r="H41" s="64"/>
      <c r="I41" s="64"/>
      <c r="J41" s="64"/>
      <c r="K41" s="38">
        <v>15</v>
      </c>
      <c r="L41" s="39" t="s">
        <v>98</v>
      </c>
      <c r="M41" s="64"/>
    </row>
    <row r="42" spans="1:14" s="63" customFormat="1" ht="27.75">
      <c r="A42" s="53"/>
      <c r="B42" s="38">
        <v>19</v>
      </c>
      <c r="C42" s="39" t="s">
        <v>82</v>
      </c>
      <c r="D42" s="38">
        <v>13</v>
      </c>
      <c r="E42" s="39" t="s">
        <v>96</v>
      </c>
      <c r="F42" s="39"/>
      <c r="G42" s="39"/>
      <c r="H42" s="39"/>
      <c r="I42" s="39"/>
      <c r="J42" s="54"/>
      <c r="K42" s="54"/>
      <c r="L42" s="55"/>
      <c r="M42" s="52"/>
      <c r="N42" s="52"/>
    </row>
    <row r="43" spans="4:14" s="63" customFormat="1" ht="27.75">
      <c r="D43" s="57"/>
      <c r="E43" s="57"/>
      <c r="F43" s="64"/>
      <c r="G43" s="64"/>
      <c r="H43" s="64"/>
      <c r="I43" s="64"/>
      <c r="J43" s="64"/>
      <c r="K43" s="64"/>
      <c r="L43" s="64"/>
      <c r="M43" s="64"/>
      <c r="N43" s="64"/>
    </row>
    <row r="44" spans="4:14" s="63" customFormat="1" ht="27.75">
      <c r="D44" s="57"/>
      <c r="E44" s="57"/>
      <c r="F44" s="56"/>
      <c r="G44" s="64"/>
      <c r="H44" s="64"/>
      <c r="I44" s="64"/>
      <c r="J44" s="64"/>
      <c r="K44" s="57"/>
      <c r="L44" s="57"/>
      <c r="M44" s="102"/>
      <c r="N44" s="102"/>
    </row>
    <row r="45" spans="4:14" s="63" customFormat="1" ht="27.75">
      <c r="D45" s="39"/>
      <c r="E45" s="39"/>
      <c r="H45" s="60" t="s">
        <v>2</v>
      </c>
      <c r="I45" s="56"/>
      <c r="J45" s="84"/>
      <c r="K45" s="84"/>
      <c r="M45" s="60" t="s">
        <v>9</v>
      </c>
      <c r="N45" s="61"/>
    </row>
  </sheetData>
  <sheetProtection/>
  <mergeCells count="21">
    <mergeCell ref="A5:N5"/>
    <mergeCell ref="M44:N44"/>
    <mergeCell ref="A10:N10"/>
    <mergeCell ref="A9:N9"/>
    <mergeCell ref="A8:B8"/>
    <mergeCell ref="M8:N8"/>
    <mergeCell ref="A1:N1"/>
    <mergeCell ref="A2:N2"/>
    <mergeCell ref="A3:N3"/>
    <mergeCell ref="A6:N6"/>
    <mergeCell ref="A7:N7"/>
    <mergeCell ref="C21:C22"/>
    <mergeCell ref="B21:B22"/>
    <mergeCell ref="A21:A22"/>
    <mergeCell ref="J21:L21"/>
    <mergeCell ref="I21:I22"/>
    <mergeCell ref="H21:H22"/>
    <mergeCell ref="G21:G22"/>
    <mergeCell ref="F21:F22"/>
    <mergeCell ref="E21:E22"/>
    <mergeCell ref="D21:D22"/>
  </mergeCells>
  <printOptions horizontalCentered="1"/>
  <pageMargins left="0.2755905511811024" right="0.15748031496062992" top="0.6692913385826772" bottom="0.1968503937007874" header="0.35433070866141736" footer="0.1968503937007874"/>
  <pageSetup fitToHeight="1" fitToWidth="1" horizontalDpi="300" verticalDpi="3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12.28125" style="15" customWidth="1"/>
    <col min="2" max="2" width="13.421875" style="15" customWidth="1"/>
    <col min="3" max="3" width="28.00390625" style="15" customWidth="1"/>
    <col min="4" max="4" width="17.7109375" style="15" customWidth="1"/>
    <col min="5" max="5" width="19.140625" style="15" customWidth="1"/>
    <col min="6" max="6" width="20.140625" style="15" customWidth="1"/>
    <col min="7" max="8" width="9.140625" style="15" customWidth="1"/>
  </cols>
  <sheetData>
    <row r="1" spans="1:6" ht="15">
      <c r="A1" s="2" t="s">
        <v>19</v>
      </c>
      <c r="B1" s="3"/>
      <c r="C1" s="3"/>
      <c r="D1" s="3"/>
      <c r="E1" s="3"/>
      <c r="F1" s="3"/>
    </row>
    <row r="2" spans="1:6" ht="15">
      <c r="A2" s="2"/>
      <c r="B2" s="3"/>
      <c r="C2" s="3"/>
      <c r="D2" s="3"/>
      <c r="E2" s="3"/>
      <c r="F2" s="3"/>
    </row>
    <row r="3" spans="1:6" ht="15">
      <c r="A3" s="14" t="s">
        <v>51</v>
      </c>
      <c r="B3" s="3"/>
      <c r="C3" s="3"/>
      <c r="D3" s="3"/>
      <c r="E3" s="3"/>
      <c r="F3" s="3"/>
    </row>
    <row r="4" spans="1:6" ht="15">
      <c r="A4" s="14" t="s">
        <v>176</v>
      </c>
      <c r="B4" s="3"/>
      <c r="C4" s="3"/>
      <c r="D4" s="3"/>
      <c r="E4" s="3"/>
      <c r="F4" s="3"/>
    </row>
    <row r="5" spans="1:6" ht="15">
      <c r="A5" s="14" t="s">
        <v>49</v>
      </c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 t="s">
        <v>64</v>
      </c>
      <c r="B8" s="3"/>
      <c r="C8" s="3"/>
      <c r="D8" s="3" t="s">
        <v>42</v>
      </c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 t="s">
        <v>53</v>
      </c>
      <c r="B10" s="3"/>
      <c r="C10" s="109" t="s">
        <v>50</v>
      </c>
      <c r="D10" s="109"/>
      <c r="E10" s="109"/>
      <c r="F10" s="109"/>
    </row>
    <row r="11" spans="1:6" ht="15">
      <c r="A11" s="3"/>
      <c r="B11" s="3"/>
      <c r="C11" s="3"/>
      <c r="D11" s="3"/>
      <c r="E11" s="3"/>
      <c r="F11" s="3"/>
    </row>
    <row r="12" spans="1:6" ht="39.75" customHeight="1">
      <c r="A12" s="4" t="s">
        <v>0</v>
      </c>
      <c r="B12" s="4" t="s">
        <v>20</v>
      </c>
      <c r="C12" s="4" t="s">
        <v>21</v>
      </c>
      <c r="D12" s="4" t="s">
        <v>22</v>
      </c>
      <c r="E12" s="4" t="s">
        <v>23</v>
      </c>
      <c r="F12" s="4" t="s">
        <v>24</v>
      </c>
    </row>
    <row r="13" spans="1:6" ht="23.25" customHeight="1">
      <c r="A13" s="13" t="s">
        <v>25</v>
      </c>
      <c r="B13" s="3"/>
      <c r="C13" s="3"/>
      <c r="D13" s="3"/>
      <c r="E13" s="3"/>
      <c r="F13" s="3"/>
    </row>
    <row r="14" spans="1:6" ht="15">
      <c r="A14" s="17">
        <v>1</v>
      </c>
      <c r="B14" s="31">
        <v>5</v>
      </c>
      <c r="C14" s="30" t="s">
        <v>92</v>
      </c>
      <c r="D14" s="46">
        <v>26.86</v>
      </c>
      <c r="E14" s="46">
        <v>26.86</v>
      </c>
      <c r="F14" s="18">
        <v>0</v>
      </c>
    </row>
    <row r="15" spans="1:6" ht="15">
      <c r="A15" s="17">
        <v>2</v>
      </c>
      <c r="B15" s="31">
        <v>1</v>
      </c>
      <c r="C15" s="30" t="s">
        <v>88</v>
      </c>
      <c r="D15" s="46">
        <v>67.11</v>
      </c>
      <c r="E15" s="46">
        <v>67.11</v>
      </c>
      <c r="F15" s="18">
        <v>9.82</v>
      </c>
    </row>
    <row r="16" spans="1:6" ht="15">
      <c r="A16" s="17">
        <v>3</v>
      </c>
      <c r="B16" s="31">
        <v>4</v>
      </c>
      <c r="C16" s="30" t="s">
        <v>99</v>
      </c>
      <c r="D16" s="46">
        <v>49.385</v>
      </c>
      <c r="E16" s="46">
        <v>49.385</v>
      </c>
      <c r="F16" s="18">
        <v>11.74</v>
      </c>
    </row>
    <row r="17" spans="1:6" ht="15">
      <c r="A17" s="17">
        <v>4</v>
      </c>
      <c r="B17" s="31">
        <v>6</v>
      </c>
      <c r="C17" s="30" t="s">
        <v>91</v>
      </c>
      <c r="D17" s="46">
        <v>81.42</v>
      </c>
      <c r="E17" s="46">
        <v>81.42</v>
      </c>
      <c r="F17" s="18">
        <v>20.74</v>
      </c>
    </row>
    <row r="18" spans="1:6" ht="15">
      <c r="A18" s="17">
        <v>5</v>
      </c>
      <c r="B18" s="31">
        <v>9</v>
      </c>
      <c r="C18" s="30" t="s">
        <v>86</v>
      </c>
      <c r="D18" s="46">
        <v>106.37</v>
      </c>
      <c r="E18" s="40"/>
      <c r="F18" s="18"/>
    </row>
    <row r="19" spans="1:6" ht="15">
      <c r="A19" s="17">
        <v>6</v>
      </c>
      <c r="B19" s="31">
        <v>16</v>
      </c>
      <c r="C19" s="30" t="s">
        <v>77</v>
      </c>
      <c r="D19" s="46">
        <v>216.22</v>
      </c>
      <c r="E19" s="40"/>
      <c r="F19" s="18"/>
    </row>
    <row r="20" spans="1:6" ht="15">
      <c r="A20" s="17">
        <v>7</v>
      </c>
      <c r="B20" s="31">
        <v>12</v>
      </c>
      <c r="C20" s="30" t="s">
        <v>78</v>
      </c>
      <c r="D20" s="46">
        <v>104.345</v>
      </c>
      <c r="E20" s="40"/>
      <c r="F20" s="18"/>
    </row>
    <row r="21" spans="1:6" ht="15">
      <c r="A21" s="17">
        <v>8</v>
      </c>
      <c r="B21" s="31">
        <v>3</v>
      </c>
      <c r="C21" s="30" t="s">
        <v>90</v>
      </c>
      <c r="D21" s="46">
        <v>90.325</v>
      </c>
      <c r="E21" s="46">
        <v>90.325</v>
      </c>
      <c r="F21" s="18">
        <v>53.63</v>
      </c>
    </row>
    <row r="22" spans="1:6" ht="15">
      <c r="A22" s="17">
        <v>9</v>
      </c>
      <c r="B22" s="31">
        <v>14</v>
      </c>
      <c r="C22" s="30" t="s">
        <v>81</v>
      </c>
      <c r="D22" s="46">
        <v>130.475</v>
      </c>
      <c r="E22" s="41"/>
      <c r="F22" s="18"/>
    </row>
    <row r="23" spans="1:6" ht="15">
      <c r="A23" s="17">
        <v>10</v>
      </c>
      <c r="B23" s="31">
        <v>11</v>
      </c>
      <c r="C23" s="30" t="s">
        <v>100</v>
      </c>
      <c r="D23" s="46">
        <v>184.455</v>
      </c>
      <c r="E23" s="18"/>
      <c r="F23" s="18"/>
    </row>
    <row r="24" spans="1:6" ht="26.25" customHeight="1">
      <c r="A24" s="47" t="s">
        <v>26</v>
      </c>
      <c r="B24" s="7"/>
      <c r="C24" s="7"/>
      <c r="D24" s="43"/>
      <c r="E24" s="43"/>
      <c r="F24" s="43"/>
    </row>
    <row r="25" spans="1:6" ht="15">
      <c r="A25" s="17">
        <v>1</v>
      </c>
      <c r="B25" s="31">
        <v>5</v>
      </c>
      <c r="C25" s="48" t="s">
        <v>92</v>
      </c>
      <c r="D25" s="46">
        <v>26.86</v>
      </c>
      <c r="E25" s="49"/>
      <c r="F25" s="18"/>
    </row>
    <row r="26" spans="1:6" ht="15">
      <c r="A26" s="17">
        <v>3</v>
      </c>
      <c r="B26" s="31">
        <v>4</v>
      </c>
      <c r="C26" s="30" t="s">
        <v>99</v>
      </c>
      <c r="D26" s="46">
        <v>49.385</v>
      </c>
      <c r="E26" s="49"/>
      <c r="F26" s="18"/>
    </row>
    <row r="27" spans="1:6" ht="15">
      <c r="A27" s="17">
        <v>2</v>
      </c>
      <c r="B27" s="31">
        <v>1</v>
      </c>
      <c r="C27" s="30" t="s">
        <v>88</v>
      </c>
      <c r="D27" s="46">
        <v>67.11</v>
      </c>
      <c r="E27" s="49"/>
      <c r="F27" s="18"/>
    </row>
    <row r="28" spans="1:6" ht="15">
      <c r="A28" s="17">
        <v>4</v>
      </c>
      <c r="B28" s="31">
        <v>6</v>
      </c>
      <c r="C28" s="48" t="s">
        <v>91</v>
      </c>
      <c r="D28" s="46">
        <v>81.42</v>
      </c>
      <c r="E28" s="49"/>
      <c r="F28" s="18"/>
    </row>
    <row r="29" spans="1:6" ht="15">
      <c r="A29" s="17">
        <v>8</v>
      </c>
      <c r="B29" s="31">
        <v>3</v>
      </c>
      <c r="C29" s="30" t="s">
        <v>90</v>
      </c>
      <c r="D29" s="46">
        <v>90.325</v>
      </c>
      <c r="E29" s="49"/>
      <c r="F29" s="18"/>
    </row>
    <row r="30" spans="1:6" ht="15">
      <c r="A30" s="3"/>
      <c r="B30" s="3"/>
      <c r="C30" s="3"/>
      <c r="D30" s="42"/>
      <c r="E30" s="42"/>
      <c r="F30" s="42"/>
    </row>
    <row r="31" spans="1:6" ht="15">
      <c r="A31" s="3" t="s">
        <v>27</v>
      </c>
      <c r="B31" s="3"/>
      <c r="C31" s="3"/>
      <c r="D31" s="43"/>
      <c r="E31" s="41"/>
      <c r="F31" s="41"/>
    </row>
    <row r="32" spans="1:6" ht="39" customHeight="1">
      <c r="A32" s="110" t="s">
        <v>28</v>
      </c>
      <c r="B32" s="110"/>
      <c r="C32" s="110"/>
      <c r="D32" s="9">
        <f>D25+D26+D27+D28+D29</f>
        <v>315.1</v>
      </c>
      <c r="E32" s="42"/>
      <c r="F32" s="44"/>
    </row>
    <row r="33" spans="1:6" ht="28.5" customHeight="1">
      <c r="A33" s="111" t="s">
        <v>29</v>
      </c>
      <c r="B33" s="111"/>
      <c r="C33" s="111"/>
      <c r="D33" s="111"/>
      <c r="E33" s="8">
        <f>E14+E15+E16+E17+E21</f>
        <v>315.09999999999997</v>
      </c>
      <c r="F33" s="3"/>
    </row>
    <row r="34" spans="1:6" ht="30" customHeight="1">
      <c r="A34" s="110" t="s">
        <v>30</v>
      </c>
      <c r="B34" s="110"/>
      <c r="C34" s="110"/>
      <c r="D34" s="110"/>
      <c r="E34" s="110"/>
      <c r="F34" s="9">
        <f>F14+F15+F16+F17+F21</f>
        <v>95.93</v>
      </c>
    </row>
    <row r="35" spans="1:6" ht="15">
      <c r="A35" s="3"/>
      <c r="B35" s="3"/>
      <c r="C35" s="3"/>
      <c r="D35" s="3"/>
      <c r="E35" s="5"/>
      <c r="F35" s="5"/>
    </row>
    <row r="36" spans="1:6" ht="15">
      <c r="A36" s="3" t="s">
        <v>31</v>
      </c>
      <c r="B36" s="3"/>
      <c r="C36" s="3"/>
      <c r="D36" s="3"/>
      <c r="E36" s="5"/>
      <c r="F36" s="45">
        <f>(E33+D32-F34)/10</f>
        <v>53.427</v>
      </c>
    </row>
    <row r="37" spans="1:6" ht="15">
      <c r="A37" s="112" t="s">
        <v>45</v>
      </c>
      <c r="B37" s="112"/>
      <c r="C37" s="112"/>
      <c r="D37" s="3"/>
      <c r="E37" s="5"/>
      <c r="F37" s="5"/>
    </row>
    <row r="38" spans="1:6" ht="15">
      <c r="A38" s="3"/>
      <c r="B38" s="3"/>
      <c r="C38" s="3"/>
      <c r="D38" s="3"/>
      <c r="E38" s="5"/>
      <c r="F38" s="5"/>
    </row>
    <row r="39" spans="1:6" ht="15">
      <c r="A39" s="107" t="s">
        <v>32</v>
      </c>
      <c r="B39" s="107"/>
      <c r="C39" s="108"/>
      <c r="E39" s="10"/>
      <c r="F39" s="12">
        <v>53.43</v>
      </c>
    </row>
    <row r="40" spans="1:6" ht="15">
      <c r="A40" s="2"/>
      <c r="B40" s="2"/>
      <c r="C40" s="2"/>
      <c r="D40" s="2"/>
      <c r="E40" s="2"/>
      <c r="F40" s="2"/>
    </row>
    <row r="41" spans="2:6" ht="15">
      <c r="B41" s="3"/>
      <c r="C41" s="3" t="s">
        <v>33</v>
      </c>
      <c r="D41" s="11"/>
      <c r="E41" s="11"/>
      <c r="F41" s="3" t="s">
        <v>34</v>
      </c>
    </row>
    <row r="42" spans="1:6" ht="15">
      <c r="A42" s="3"/>
      <c r="B42" s="3"/>
      <c r="C42" s="3"/>
      <c r="D42" s="3"/>
      <c r="E42" s="3"/>
      <c r="F42" s="3"/>
    </row>
  </sheetData>
  <sheetProtection/>
  <mergeCells count="6">
    <mergeCell ref="A39:C39"/>
    <mergeCell ref="C10:F10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30" zoomScaleNormal="50" zoomScaleSheetLayoutView="30" zoomScalePageLayoutView="0" workbookViewId="0" topLeftCell="A1">
      <selection activeCell="A5" sqref="A5:N5"/>
    </sheetView>
  </sheetViews>
  <sheetFormatPr defaultColWidth="9.140625" defaultRowHeight="12.75"/>
  <cols>
    <col min="1" max="1" width="18.8515625" style="68" customWidth="1"/>
    <col min="2" max="2" width="21.7109375" style="68" customWidth="1"/>
    <col min="3" max="3" width="49.8515625" style="68" customWidth="1"/>
    <col min="4" max="4" width="21.7109375" style="68" customWidth="1"/>
    <col min="5" max="5" width="21.57421875" style="68" customWidth="1"/>
    <col min="6" max="6" width="31.7109375" style="68" customWidth="1"/>
    <col min="7" max="7" width="36.57421875" style="68" customWidth="1"/>
    <col min="8" max="8" width="18.421875" style="68" customWidth="1"/>
    <col min="9" max="9" width="16.57421875" style="68" customWidth="1"/>
    <col min="10" max="10" width="25.7109375" style="68" customWidth="1"/>
    <col min="11" max="11" width="22.7109375" style="68" customWidth="1"/>
    <col min="12" max="12" width="25.140625" style="68" customWidth="1"/>
    <col min="13" max="13" width="22.140625" style="68" customWidth="1"/>
    <col min="14" max="14" width="28.57421875" style="68" customWidth="1"/>
  </cols>
  <sheetData>
    <row r="1" spans="1:15" ht="35.25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6"/>
    </row>
    <row r="2" spans="1:14" ht="27.75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7.75">
      <c r="A3" s="106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3" ht="27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32.25">
      <c r="A5" s="118" t="s">
        <v>175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42.75" customHeight="1">
      <c r="A6" s="103" t="s">
        <v>47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32.25" customHeight="1">
      <c r="A7" s="103" t="s">
        <v>43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27.75">
      <c r="A8" s="104" t="s">
        <v>64</v>
      </c>
      <c r="B8" s="104"/>
      <c r="C8" s="60"/>
      <c r="D8" s="60"/>
      <c r="E8" s="60"/>
      <c r="F8" s="60"/>
      <c r="G8" s="60"/>
      <c r="H8" s="60"/>
      <c r="I8" s="60"/>
      <c r="J8" s="60"/>
      <c r="K8" s="60"/>
      <c r="L8" s="60"/>
      <c r="M8" s="105" t="s">
        <v>7</v>
      </c>
      <c r="N8" s="105"/>
    </row>
    <row r="9" spans="1:14" ht="27.75">
      <c r="A9" s="103" t="s">
        <v>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27.75">
      <c r="A10" s="103" t="s">
        <v>174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3" ht="27.75">
      <c r="A11" s="67"/>
      <c r="B11" s="67"/>
      <c r="C11" s="67"/>
      <c r="D11" s="67"/>
      <c r="E11" s="67"/>
      <c r="F11" s="67"/>
      <c r="G11" s="60"/>
      <c r="H11" s="60"/>
      <c r="I11" s="60"/>
      <c r="J11" s="60"/>
      <c r="K11" s="60"/>
      <c r="L11" s="60"/>
      <c r="M11" s="60"/>
    </row>
    <row r="12" spans="1:14" ht="27.75">
      <c r="A12" s="70" t="s">
        <v>1</v>
      </c>
      <c r="B12" s="71"/>
      <c r="C12" s="71"/>
      <c r="D12" s="70"/>
      <c r="E12" s="70" t="s">
        <v>143</v>
      </c>
      <c r="F12" s="71"/>
      <c r="G12" s="70"/>
      <c r="I12" s="70" t="s">
        <v>144</v>
      </c>
      <c r="J12" s="71"/>
      <c r="K12" s="71"/>
      <c r="L12" s="70" t="s">
        <v>145</v>
      </c>
      <c r="M12" s="71"/>
      <c r="N12" s="60"/>
    </row>
    <row r="13" spans="1:14" ht="27.75">
      <c r="A13" s="70" t="s">
        <v>2</v>
      </c>
      <c r="B13" s="71"/>
      <c r="C13" s="71"/>
      <c r="D13" s="70"/>
      <c r="E13" s="70" t="s">
        <v>37</v>
      </c>
      <c r="F13" s="71"/>
      <c r="G13" s="70"/>
      <c r="I13" s="70" t="s">
        <v>39</v>
      </c>
      <c r="J13" s="71"/>
      <c r="K13" s="71"/>
      <c r="L13" s="70" t="s">
        <v>164</v>
      </c>
      <c r="M13" s="71"/>
      <c r="N13" s="60"/>
    </row>
    <row r="14" spans="1:14" ht="27.75">
      <c r="A14" s="71"/>
      <c r="B14" s="70" t="s">
        <v>9</v>
      </c>
      <c r="C14" s="71"/>
      <c r="D14" s="71"/>
      <c r="E14" s="70" t="s">
        <v>146</v>
      </c>
      <c r="F14" s="71"/>
      <c r="G14" s="71"/>
      <c r="I14" s="70" t="s">
        <v>165</v>
      </c>
      <c r="J14" s="71"/>
      <c r="K14" s="71"/>
      <c r="L14" s="70" t="s">
        <v>165</v>
      </c>
      <c r="M14" s="71"/>
      <c r="N14" s="60"/>
    </row>
    <row r="15" spans="1:14" ht="27.75">
      <c r="A15" s="70" t="s">
        <v>147</v>
      </c>
      <c r="B15" s="71"/>
      <c r="C15" s="71"/>
      <c r="D15" s="71"/>
      <c r="E15" s="70" t="s">
        <v>4</v>
      </c>
      <c r="F15" s="71"/>
      <c r="G15" s="70" t="s">
        <v>167</v>
      </c>
      <c r="I15" s="70" t="s">
        <v>48</v>
      </c>
      <c r="J15" s="71"/>
      <c r="K15" s="71"/>
      <c r="L15" s="70" t="s">
        <v>163</v>
      </c>
      <c r="M15" s="71"/>
      <c r="N15" s="60"/>
    </row>
    <row r="16" spans="1:14" ht="32.25" customHeight="1">
      <c r="A16" s="71"/>
      <c r="B16" s="70" t="s">
        <v>41</v>
      </c>
      <c r="C16" s="71"/>
      <c r="D16" s="71"/>
      <c r="E16" s="70" t="s">
        <v>5</v>
      </c>
      <c r="F16" s="71"/>
      <c r="G16" s="72" t="s">
        <v>40</v>
      </c>
      <c r="I16" s="70" t="s">
        <v>38</v>
      </c>
      <c r="J16" s="71"/>
      <c r="K16" s="71"/>
      <c r="L16" s="70" t="s">
        <v>38</v>
      </c>
      <c r="M16" s="70"/>
      <c r="N16" s="60"/>
    </row>
    <row r="17" spans="1:14" ht="27.75">
      <c r="A17" s="70" t="s">
        <v>3</v>
      </c>
      <c r="B17" s="71"/>
      <c r="C17" s="70"/>
      <c r="D17" s="70"/>
      <c r="E17" s="70" t="s">
        <v>6</v>
      </c>
      <c r="F17" s="71"/>
      <c r="G17" s="70" t="s">
        <v>166</v>
      </c>
      <c r="I17" s="70" t="s">
        <v>160</v>
      </c>
      <c r="J17" s="70"/>
      <c r="K17" s="70"/>
      <c r="L17" s="70" t="s">
        <v>162</v>
      </c>
      <c r="M17" s="71"/>
      <c r="N17" s="60"/>
    </row>
    <row r="18" spans="1:14" ht="27.75">
      <c r="A18" s="71"/>
      <c r="B18" s="70" t="s">
        <v>148</v>
      </c>
      <c r="C18" s="71"/>
      <c r="D18" s="73"/>
      <c r="E18" s="70"/>
      <c r="F18" s="70"/>
      <c r="G18" s="70"/>
      <c r="I18" s="60" t="s">
        <v>161</v>
      </c>
      <c r="J18" s="70"/>
      <c r="K18" s="70"/>
      <c r="L18" s="60" t="s">
        <v>161</v>
      </c>
      <c r="M18" s="69"/>
      <c r="N18" s="60"/>
    </row>
    <row r="19" spans="1:14" ht="27.75">
      <c r="A19" s="70"/>
      <c r="B19" s="71"/>
      <c r="C19" s="71"/>
      <c r="D19" s="73"/>
      <c r="E19" s="70"/>
      <c r="F19" s="70"/>
      <c r="G19" s="70"/>
      <c r="I19" s="60" t="s">
        <v>149</v>
      </c>
      <c r="J19" s="70"/>
      <c r="K19" s="70"/>
      <c r="L19" s="60" t="s">
        <v>149</v>
      </c>
      <c r="M19" s="69"/>
      <c r="N19" s="60"/>
    </row>
    <row r="20" spans="1:14" ht="44.25" customHeight="1">
      <c r="A20" s="99" t="s">
        <v>0</v>
      </c>
      <c r="B20" s="99" t="s">
        <v>168</v>
      </c>
      <c r="C20" s="97" t="s">
        <v>11</v>
      </c>
      <c r="D20" s="97" t="s">
        <v>12</v>
      </c>
      <c r="E20" s="97" t="s">
        <v>13</v>
      </c>
      <c r="F20" s="97" t="s">
        <v>14</v>
      </c>
      <c r="G20" s="97" t="s">
        <v>15</v>
      </c>
      <c r="H20" s="97" t="s">
        <v>67</v>
      </c>
      <c r="I20" s="97" t="s">
        <v>16</v>
      </c>
      <c r="J20" s="101" t="s">
        <v>44</v>
      </c>
      <c r="K20" s="101"/>
      <c r="L20" s="101"/>
      <c r="M20" s="74" t="s">
        <v>66</v>
      </c>
      <c r="N20" s="74" t="s">
        <v>173</v>
      </c>
    </row>
    <row r="21" spans="1:14" ht="79.5" customHeight="1">
      <c r="A21" s="100"/>
      <c r="B21" s="100"/>
      <c r="C21" s="98"/>
      <c r="D21" s="98"/>
      <c r="E21" s="98"/>
      <c r="F21" s="98"/>
      <c r="G21" s="98"/>
      <c r="H21" s="98"/>
      <c r="I21" s="98"/>
      <c r="J21" s="76" t="s">
        <v>56</v>
      </c>
      <c r="K21" s="76" t="s">
        <v>57</v>
      </c>
      <c r="L21" s="75" t="s">
        <v>171</v>
      </c>
      <c r="M21" s="75" t="s">
        <v>17</v>
      </c>
      <c r="N21" s="75" t="s">
        <v>18</v>
      </c>
    </row>
    <row r="22" spans="1:14" ht="34.5" customHeight="1">
      <c r="A22" s="53">
        <v>1</v>
      </c>
      <c r="B22" s="38">
        <v>27</v>
      </c>
      <c r="C22" s="88" t="s">
        <v>107</v>
      </c>
      <c r="D22" s="88">
        <v>1987</v>
      </c>
      <c r="E22" s="88" t="s">
        <v>79</v>
      </c>
      <c r="F22" s="88" t="s">
        <v>71</v>
      </c>
      <c r="G22" s="88" t="s">
        <v>72</v>
      </c>
      <c r="H22" s="39" t="s">
        <v>73</v>
      </c>
      <c r="I22" s="88" t="s">
        <v>74</v>
      </c>
      <c r="J22" s="54">
        <v>0.0006317129629629629</v>
      </c>
      <c r="K22" s="54">
        <v>0.0006412037037037037</v>
      </c>
      <c r="L22" s="55">
        <f aca="true" t="shared" si="0" ref="L22:L38">J22+K22</f>
        <v>0.0012729166666666666</v>
      </c>
      <c r="M22" s="52">
        <f aca="true" t="shared" si="1" ref="M22:M36">ROUND((L22/L$22-1)*610,2)</f>
        <v>0</v>
      </c>
      <c r="N22" s="52">
        <f>M22+15.08</f>
        <v>15.08</v>
      </c>
    </row>
    <row r="23" spans="1:14" ht="34.5" customHeight="1">
      <c r="A23" s="53">
        <v>2</v>
      </c>
      <c r="B23" s="38">
        <v>26</v>
      </c>
      <c r="C23" s="88" t="s">
        <v>119</v>
      </c>
      <c r="D23" s="88">
        <v>1979</v>
      </c>
      <c r="E23" s="88" t="s">
        <v>93</v>
      </c>
      <c r="F23" s="88" t="s">
        <v>89</v>
      </c>
      <c r="G23" s="88" t="s">
        <v>87</v>
      </c>
      <c r="H23" s="39" t="s">
        <v>73</v>
      </c>
      <c r="I23" s="88" t="s">
        <v>74</v>
      </c>
      <c r="J23" s="54">
        <v>0.0006363425925925925</v>
      </c>
      <c r="K23" s="54">
        <v>0.0006445601851851852</v>
      </c>
      <c r="L23" s="55">
        <f t="shared" si="0"/>
        <v>0.0012809027777777777</v>
      </c>
      <c r="M23" s="52">
        <f t="shared" si="1"/>
        <v>3.83</v>
      </c>
      <c r="N23" s="52">
        <f aca="true" t="shared" si="2" ref="N23:N36">M23+15.08</f>
        <v>18.91</v>
      </c>
    </row>
    <row r="24" spans="1:14" ht="34.5" customHeight="1">
      <c r="A24" s="53">
        <v>3</v>
      </c>
      <c r="B24" s="38">
        <v>22</v>
      </c>
      <c r="C24" s="88" t="s">
        <v>106</v>
      </c>
      <c r="D24" s="88">
        <v>1990</v>
      </c>
      <c r="E24" s="88" t="s">
        <v>93</v>
      </c>
      <c r="F24" s="88" t="s">
        <v>71</v>
      </c>
      <c r="G24" s="88" t="s">
        <v>72</v>
      </c>
      <c r="H24" s="39" t="s">
        <v>73</v>
      </c>
      <c r="I24" s="88" t="s">
        <v>74</v>
      </c>
      <c r="J24" s="54">
        <v>0.0006416666666666666</v>
      </c>
      <c r="K24" s="54">
        <v>0.0006466435185185185</v>
      </c>
      <c r="L24" s="55">
        <f t="shared" si="0"/>
        <v>0.001288310185185185</v>
      </c>
      <c r="M24" s="52">
        <f t="shared" si="1"/>
        <v>7.38</v>
      </c>
      <c r="N24" s="52">
        <f t="shared" si="2"/>
        <v>22.46</v>
      </c>
    </row>
    <row r="25" spans="1:14" ht="34.5" customHeight="1">
      <c r="A25" s="53">
        <v>4</v>
      </c>
      <c r="B25" s="38">
        <v>24</v>
      </c>
      <c r="C25" s="88" t="s">
        <v>114</v>
      </c>
      <c r="D25" s="88">
        <v>1995</v>
      </c>
      <c r="E25" s="88" t="s">
        <v>79</v>
      </c>
      <c r="F25" s="88" t="s">
        <v>71</v>
      </c>
      <c r="G25" s="88" t="s">
        <v>72</v>
      </c>
      <c r="H25" s="39" t="s">
        <v>73</v>
      </c>
      <c r="I25" s="88" t="s">
        <v>74</v>
      </c>
      <c r="J25" s="54">
        <v>0.0006423611111111111</v>
      </c>
      <c r="K25" s="54">
        <v>0.0006549768518518519</v>
      </c>
      <c r="L25" s="55">
        <f t="shared" si="0"/>
        <v>0.001297337962962963</v>
      </c>
      <c r="M25" s="52">
        <f t="shared" si="1"/>
        <v>11.7</v>
      </c>
      <c r="N25" s="52">
        <f t="shared" si="2"/>
        <v>26.78</v>
      </c>
    </row>
    <row r="26" spans="1:14" ht="34.5" customHeight="1">
      <c r="A26" s="53">
        <v>5</v>
      </c>
      <c r="B26" s="38">
        <v>23</v>
      </c>
      <c r="C26" s="88" t="s">
        <v>120</v>
      </c>
      <c r="D26" s="88">
        <v>1991</v>
      </c>
      <c r="E26" s="88" t="s">
        <v>79</v>
      </c>
      <c r="F26" s="88" t="s">
        <v>89</v>
      </c>
      <c r="G26" s="88" t="s">
        <v>87</v>
      </c>
      <c r="H26" s="39" t="s">
        <v>73</v>
      </c>
      <c r="I26" s="88" t="s">
        <v>74</v>
      </c>
      <c r="J26" s="54">
        <v>0.0006592592592592593</v>
      </c>
      <c r="K26" s="54">
        <v>0.0006591435185185185</v>
      </c>
      <c r="L26" s="55">
        <f t="shared" si="0"/>
        <v>0.0013184027777777777</v>
      </c>
      <c r="M26" s="52">
        <f t="shared" si="1"/>
        <v>21.8</v>
      </c>
      <c r="N26" s="52">
        <f t="shared" si="2"/>
        <v>36.88</v>
      </c>
    </row>
    <row r="27" spans="1:14" ht="34.5" customHeight="1">
      <c r="A27" s="53">
        <v>6</v>
      </c>
      <c r="B27" s="38">
        <v>29</v>
      </c>
      <c r="C27" s="88" t="s">
        <v>104</v>
      </c>
      <c r="D27" s="88">
        <v>1989</v>
      </c>
      <c r="E27" s="88" t="s">
        <v>79</v>
      </c>
      <c r="F27" s="88" t="s">
        <v>71</v>
      </c>
      <c r="G27" s="88" t="s">
        <v>72</v>
      </c>
      <c r="H27" s="39" t="s">
        <v>73</v>
      </c>
      <c r="I27" s="88" t="s">
        <v>74</v>
      </c>
      <c r="J27" s="54">
        <v>0.0006699074074074074</v>
      </c>
      <c r="K27" s="54">
        <v>0.0006688657407407407</v>
      </c>
      <c r="L27" s="55">
        <f t="shared" si="0"/>
        <v>0.001338773148148148</v>
      </c>
      <c r="M27" s="52">
        <f t="shared" si="1"/>
        <v>31.56</v>
      </c>
      <c r="N27" s="52">
        <f t="shared" si="2"/>
        <v>46.64</v>
      </c>
    </row>
    <row r="28" spans="1:14" ht="34.5" customHeight="1">
      <c r="A28" s="53">
        <v>7</v>
      </c>
      <c r="B28" s="38">
        <v>36</v>
      </c>
      <c r="C28" s="39" t="s">
        <v>127</v>
      </c>
      <c r="D28" s="39">
        <v>1995</v>
      </c>
      <c r="E28" s="39">
        <v>1</v>
      </c>
      <c r="F28" s="39" t="s">
        <v>128</v>
      </c>
      <c r="G28" s="39" t="s">
        <v>129</v>
      </c>
      <c r="H28" s="39" t="s">
        <v>130</v>
      </c>
      <c r="I28" s="39" t="s">
        <v>74</v>
      </c>
      <c r="J28" s="54">
        <v>0.0006810185185185186</v>
      </c>
      <c r="K28" s="54">
        <v>0.0006684027777777777</v>
      </c>
      <c r="L28" s="55">
        <f t="shared" si="0"/>
        <v>0.0013494212962962965</v>
      </c>
      <c r="M28" s="52">
        <f t="shared" si="1"/>
        <v>36.66</v>
      </c>
      <c r="N28" s="52">
        <f t="shared" si="2"/>
        <v>51.739999999999995</v>
      </c>
    </row>
    <row r="29" spans="1:14" ht="34.5" customHeight="1">
      <c r="A29" s="53">
        <v>8</v>
      </c>
      <c r="B29" s="38">
        <v>28</v>
      </c>
      <c r="C29" s="88" t="s">
        <v>113</v>
      </c>
      <c r="D29" s="88">
        <v>1993</v>
      </c>
      <c r="E29" s="88" t="s">
        <v>79</v>
      </c>
      <c r="F29" s="88" t="s">
        <v>71</v>
      </c>
      <c r="G29" s="88" t="s">
        <v>72</v>
      </c>
      <c r="H29" s="39" t="s">
        <v>73</v>
      </c>
      <c r="I29" s="88" t="s">
        <v>74</v>
      </c>
      <c r="J29" s="54">
        <v>0.0006811342592592593</v>
      </c>
      <c r="K29" s="54">
        <v>0.0006828703703703703</v>
      </c>
      <c r="L29" s="55">
        <f t="shared" si="0"/>
        <v>0.0013640046296296295</v>
      </c>
      <c r="M29" s="52">
        <f t="shared" si="1"/>
        <v>43.65</v>
      </c>
      <c r="N29" s="52">
        <f t="shared" si="2"/>
        <v>58.73</v>
      </c>
    </row>
    <row r="30" spans="1:14" ht="34.5" customHeight="1">
      <c r="A30" s="53">
        <v>9</v>
      </c>
      <c r="B30" s="38">
        <v>33</v>
      </c>
      <c r="C30" s="88" t="s">
        <v>139</v>
      </c>
      <c r="D30" s="88">
        <v>1993</v>
      </c>
      <c r="E30" s="88">
        <v>1</v>
      </c>
      <c r="F30" s="88" t="s">
        <v>71</v>
      </c>
      <c r="G30" s="88" t="s">
        <v>87</v>
      </c>
      <c r="H30" s="39" t="s">
        <v>73</v>
      </c>
      <c r="I30" s="88" t="s">
        <v>74</v>
      </c>
      <c r="J30" s="54">
        <v>0.0006917824074074075</v>
      </c>
      <c r="K30" s="54">
        <v>0.0006846064814814815</v>
      </c>
      <c r="L30" s="55">
        <f t="shared" si="0"/>
        <v>0.0013763888888888888</v>
      </c>
      <c r="M30" s="52">
        <f t="shared" si="1"/>
        <v>49.59</v>
      </c>
      <c r="N30" s="52">
        <f t="shared" si="2"/>
        <v>64.67</v>
      </c>
    </row>
    <row r="31" spans="1:14" ht="34.5" customHeight="1">
      <c r="A31" s="53">
        <v>10</v>
      </c>
      <c r="B31" s="38">
        <v>37</v>
      </c>
      <c r="C31" s="88" t="s">
        <v>112</v>
      </c>
      <c r="D31" s="88">
        <v>1995</v>
      </c>
      <c r="E31" s="88">
        <v>1</v>
      </c>
      <c r="F31" s="88" t="s">
        <v>71</v>
      </c>
      <c r="G31" s="88" t="s">
        <v>72</v>
      </c>
      <c r="H31" s="39" t="s">
        <v>73</v>
      </c>
      <c r="I31" s="88" t="s">
        <v>74</v>
      </c>
      <c r="J31" s="54">
        <v>0.0007038194444444445</v>
      </c>
      <c r="K31" s="54">
        <v>0.0006961805555555555</v>
      </c>
      <c r="L31" s="55">
        <f t="shared" si="0"/>
        <v>0.0014</v>
      </c>
      <c r="M31" s="52">
        <f t="shared" si="1"/>
        <v>60.9</v>
      </c>
      <c r="N31" s="52">
        <f t="shared" si="2"/>
        <v>75.98</v>
      </c>
    </row>
    <row r="32" spans="1:14" ht="34.5" customHeight="1">
      <c r="A32" s="53">
        <v>11</v>
      </c>
      <c r="B32" s="38">
        <v>30</v>
      </c>
      <c r="C32" s="88" t="s">
        <v>116</v>
      </c>
      <c r="D32" s="88">
        <v>1994</v>
      </c>
      <c r="E32" s="88">
        <v>1</v>
      </c>
      <c r="F32" s="88" t="s">
        <v>71</v>
      </c>
      <c r="G32" s="88" t="s">
        <v>87</v>
      </c>
      <c r="H32" s="39" t="s">
        <v>73</v>
      </c>
      <c r="I32" s="88" t="s">
        <v>74</v>
      </c>
      <c r="J32" s="54">
        <v>0.0007100694444444445</v>
      </c>
      <c r="K32" s="54">
        <v>0.0007025462962962963</v>
      </c>
      <c r="L32" s="55">
        <f t="shared" si="0"/>
        <v>0.0014126157407407408</v>
      </c>
      <c r="M32" s="52">
        <f t="shared" si="1"/>
        <v>66.95</v>
      </c>
      <c r="N32" s="52">
        <f t="shared" si="2"/>
        <v>82.03</v>
      </c>
    </row>
    <row r="33" spans="1:14" ht="34.5" customHeight="1">
      <c r="A33" s="53">
        <v>12</v>
      </c>
      <c r="B33" s="38">
        <v>32</v>
      </c>
      <c r="C33" s="88" t="s">
        <v>118</v>
      </c>
      <c r="D33" s="88">
        <v>1995</v>
      </c>
      <c r="E33" s="88">
        <v>1</v>
      </c>
      <c r="F33" s="88" t="s">
        <v>71</v>
      </c>
      <c r="G33" s="88" t="s">
        <v>87</v>
      </c>
      <c r="H33" s="39" t="s">
        <v>73</v>
      </c>
      <c r="I33" s="88" t="s">
        <v>74</v>
      </c>
      <c r="J33" s="54">
        <v>0.0007104166666666666</v>
      </c>
      <c r="K33" s="54">
        <v>0.0007081018518518518</v>
      </c>
      <c r="L33" s="55">
        <f t="shared" si="0"/>
        <v>0.0014185185185185184</v>
      </c>
      <c r="M33" s="52">
        <f t="shared" si="1"/>
        <v>69.77</v>
      </c>
      <c r="N33" s="52">
        <f t="shared" si="2"/>
        <v>84.85</v>
      </c>
    </row>
    <row r="34" spans="1:14" ht="34.5" customHeight="1">
      <c r="A34" s="53">
        <v>13</v>
      </c>
      <c r="B34" s="38">
        <v>35</v>
      </c>
      <c r="C34" s="88" t="s">
        <v>109</v>
      </c>
      <c r="D34" s="88">
        <v>1993</v>
      </c>
      <c r="E34" s="88" t="s">
        <v>79</v>
      </c>
      <c r="F34" s="88" t="s">
        <v>71</v>
      </c>
      <c r="G34" s="88" t="s">
        <v>72</v>
      </c>
      <c r="H34" s="39" t="s">
        <v>73</v>
      </c>
      <c r="I34" s="88" t="s">
        <v>74</v>
      </c>
      <c r="J34" s="54">
        <v>0.000727199074074074</v>
      </c>
      <c r="K34" s="54">
        <v>0.0006976851851851852</v>
      </c>
      <c r="L34" s="55">
        <f t="shared" si="0"/>
        <v>0.0014248842592592592</v>
      </c>
      <c r="M34" s="52">
        <f t="shared" si="1"/>
        <v>72.83</v>
      </c>
      <c r="N34" s="52">
        <f t="shared" si="2"/>
        <v>87.91</v>
      </c>
    </row>
    <row r="35" spans="1:14" ht="34.5" customHeight="1">
      <c r="A35" s="53">
        <v>14</v>
      </c>
      <c r="B35" s="38">
        <v>38</v>
      </c>
      <c r="C35" s="88" t="s">
        <v>121</v>
      </c>
      <c r="D35" s="88">
        <v>1996</v>
      </c>
      <c r="E35" s="88">
        <v>1</v>
      </c>
      <c r="F35" s="88" t="s">
        <v>89</v>
      </c>
      <c r="G35" s="88" t="s">
        <v>87</v>
      </c>
      <c r="H35" s="39" t="s">
        <v>73</v>
      </c>
      <c r="I35" s="88" t="s">
        <v>74</v>
      </c>
      <c r="J35" s="54">
        <v>0.0007324074074074074</v>
      </c>
      <c r="K35" s="54">
        <v>0.0007118055555555555</v>
      </c>
      <c r="L35" s="55">
        <f t="shared" si="0"/>
        <v>0.001444212962962963</v>
      </c>
      <c r="M35" s="52">
        <f t="shared" si="1"/>
        <v>82.09</v>
      </c>
      <c r="N35" s="52">
        <f t="shared" si="2"/>
        <v>97.17</v>
      </c>
    </row>
    <row r="36" spans="1:14" ht="34.5" customHeight="1">
      <c r="A36" s="53">
        <v>15</v>
      </c>
      <c r="B36" s="38">
        <v>42</v>
      </c>
      <c r="C36" s="88" t="s">
        <v>123</v>
      </c>
      <c r="D36" s="88">
        <v>1964</v>
      </c>
      <c r="E36" s="88" t="s">
        <v>79</v>
      </c>
      <c r="F36" s="88" t="s">
        <v>124</v>
      </c>
      <c r="G36" s="88" t="s">
        <v>125</v>
      </c>
      <c r="H36" s="88" t="s">
        <v>126</v>
      </c>
      <c r="I36" s="88" t="s">
        <v>74</v>
      </c>
      <c r="J36" s="54">
        <v>0.0007734953703703702</v>
      </c>
      <c r="K36" s="54">
        <v>0.0007679398148148147</v>
      </c>
      <c r="L36" s="55">
        <f t="shared" si="0"/>
        <v>0.001541435185185185</v>
      </c>
      <c r="M36" s="52">
        <f t="shared" si="1"/>
        <v>128.68</v>
      </c>
      <c r="N36" s="52">
        <f t="shared" si="2"/>
        <v>143.76000000000002</v>
      </c>
    </row>
    <row r="37" spans="1:14" ht="34.5" customHeight="1">
      <c r="A37" s="53" t="s">
        <v>170</v>
      </c>
      <c r="B37" s="38">
        <v>46</v>
      </c>
      <c r="C37" s="88" t="s">
        <v>131</v>
      </c>
      <c r="D37" s="88">
        <v>1994</v>
      </c>
      <c r="E37" s="88">
        <v>2</v>
      </c>
      <c r="F37" s="88" t="s">
        <v>94</v>
      </c>
      <c r="G37" s="88" t="s">
        <v>95</v>
      </c>
      <c r="H37" s="39" t="s">
        <v>73</v>
      </c>
      <c r="I37" s="88" t="s">
        <v>74</v>
      </c>
      <c r="J37" s="54">
        <v>0.0007836805555555556</v>
      </c>
      <c r="K37" s="54">
        <v>0.000783449074074074</v>
      </c>
      <c r="L37" s="55">
        <f t="shared" si="0"/>
        <v>0.0015671296296296297</v>
      </c>
      <c r="M37" s="52"/>
      <c r="N37" s="52"/>
    </row>
    <row r="38" spans="1:14" ht="34.5" customHeight="1">
      <c r="A38" s="77" t="s">
        <v>170</v>
      </c>
      <c r="B38" s="78">
        <v>47</v>
      </c>
      <c r="C38" s="90" t="s">
        <v>132</v>
      </c>
      <c r="D38" s="90">
        <v>1982</v>
      </c>
      <c r="E38" s="90"/>
      <c r="F38" s="90" t="s">
        <v>133</v>
      </c>
      <c r="G38" s="90" t="s">
        <v>125</v>
      </c>
      <c r="H38" s="79" t="s">
        <v>126</v>
      </c>
      <c r="I38" s="90" t="s">
        <v>74</v>
      </c>
      <c r="J38" s="80">
        <v>0.0010327546296296298</v>
      </c>
      <c r="K38" s="80">
        <v>0.0009699074074074075</v>
      </c>
      <c r="L38" s="91">
        <f t="shared" si="0"/>
        <v>0.002002662037037037</v>
      </c>
      <c r="M38" s="83"/>
      <c r="N38" s="83"/>
    </row>
    <row r="39" spans="1:14" ht="34.5" customHeight="1">
      <c r="A39" s="50" t="s">
        <v>58</v>
      </c>
      <c r="B39" s="87"/>
      <c r="C39" s="88"/>
      <c r="D39" s="88"/>
      <c r="E39" s="88"/>
      <c r="F39" s="88"/>
      <c r="G39" s="50" t="s">
        <v>61</v>
      </c>
      <c r="H39" s="59"/>
      <c r="I39" s="59"/>
      <c r="J39" s="54"/>
      <c r="K39" s="54"/>
      <c r="L39" s="55"/>
      <c r="M39" s="52"/>
      <c r="N39" s="52"/>
    </row>
    <row r="40" spans="1:14" ht="34.5" customHeight="1">
      <c r="A40" s="53"/>
      <c r="B40" s="38">
        <v>31</v>
      </c>
      <c r="C40" s="88" t="s">
        <v>117</v>
      </c>
      <c r="D40" s="38">
        <v>43</v>
      </c>
      <c r="E40" s="88" t="s">
        <v>111</v>
      </c>
      <c r="F40" s="88"/>
      <c r="G40" s="50" t="s">
        <v>62</v>
      </c>
      <c r="H40" s="59"/>
      <c r="I40" s="59"/>
      <c r="J40" s="54"/>
      <c r="K40" s="54"/>
      <c r="L40" s="55"/>
      <c r="M40" s="52"/>
      <c r="N40" s="52"/>
    </row>
    <row r="41" spans="1:14" ht="34.5" customHeight="1">
      <c r="A41" s="53"/>
      <c r="B41" s="38">
        <v>34</v>
      </c>
      <c r="C41" s="39" t="s">
        <v>140</v>
      </c>
      <c r="D41" s="38">
        <v>44</v>
      </c>
      <c r="E41" s="88" t="s">
        <v>110</v>
      </c>
      <c r="F41" s="39"/>
      <c r="G41" s="53"/>
      <c r="H41" s="38">
        <v>41</v>
      </c>
      <c r="I41" s="88" t="s">
        <v>122</v>
      </c>
      <c r="J41" s="54"/>
      <c r="K41" s="54"/>
      <c r="L41" s="55"/>
      <c r="M41" s="52"/>
      <c r="N41" s="52"/>
    </row>
    <row r="42" spans="1:14" ht="34.5" customHeight="1">
      <c r="A42" s="53"/>
      <c r="B42" s="38">
        <v>39</v>
      </c>
      <c r="C42" s="88" t="s">
        <v>105</v>
      </c>
      <c r="D42" s="38" t="s">
        <v>158</v>
      </c>
      <c r="E42" s="88" t="s">
        <v>135</v>
      </c>
      <c r="F42" s="88"/>
      <c r="G42" s="50" t="s">
        <v>63</v>
      </c>
      <c r="H42" s="57"/>
      <c r="I42" s="57"/>
      <c r="J42" s="54"/>
      <c r="K42" s="54"/>
      <c r="L42" s="55"/>
      <c r="M42" s="52"/>
      <c r="N42" s="52"/>
    </row>
    <row r="43" spans="1:14" ht="34.5" customHeight="1">
      <c r="A43" s="53"/>
      <c r="B43" s="38">
        <v>40</v>
      </c>
      <c r="C43" s="88" t="s">
        <v>108</v>
      </c>
      <c r="D43" s="38" t="s">
        <v>159</v>
      </c>
      <c r="E43" s="88" t="s">
        <v>136</v>
      </c>
      <c r="F43" s="88"/>
      <c r="G43" s="53"/>
      <c r="H43" s="38">
        <v>25</v>
      </c>
      <c r="I43" s="89" t="s">
        <v>153</v>
      </c>
      <c r="J43" s="54"/>
      <c r="K43" s="54"/>
      <c r="L43" s="55"/>
      <c r="M43" s="52"/>
      <c r="N43" s="52"/>
    </row>
    <row r="44" spans="1:14" ht="27.75">
      <c r="A44" s="50" t="s">
        <v>59</v>
      </c>
      <c r="B44" s="56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27.75">
      <c r="A45" s="50" t="s">
        <v>60</v>
      </c>
      <c r="B45" s="56"/>
      <c r="C45" s="56"/>
      <c r="D45" s="56"/>
      <c r="E45" s="57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27.75">
      <c r="A46" s="53"/>
      <c r="B46" s="38">
        <v>45</v>
      </c>
      <c r="C46" s="88" t="s">
        <v>115</v>
      </c>
      <c r="D46" s="88"/>
      <c r="E46" s="88"/>
      <c r="F46" s="88"/>
      <c r="G46" s="88"/>
      <c r="H46" s="39"/>
      <c r="I46" s="88"/>
      <c r="J46" s="54"/>
      <c r="K46" s="54"/>
      <c r="L46" s="55"/>
      <c r="M46" s="52"/>
      <c r="N46" s="52"/>
    </row>
    <row r="47" spans="7:13" ht="27.75">
      <c r="G47" s="56"/>
      <c r="H47" s="60" t="s">
        <v>2</v>
      </c>
      <c r="K47" s="56"/>
      <c r="M47" s="60" t="s">
        <v>9</v>
      </c>
    </row>
  </sheetData>
  <sheetProtection/>
  <mergeCells count="20">
    <mergeCell ref="A10:N10"/>
    <mergeCell ref="A1:N1"/>
    <mergeCell ref="A2:N2"/>
    <mergeCell ref="A3:N3"/>
    <mergeCell ref="A6:N6"/>
    <mergeCell ref="A7:N7"/>
    <mergeCell ref="A8:B8"/>
    <mergeCell ref="M8:N8"/>
    <mergeCell ref="A9:N9"/>
    <mergeCell ref="A5:N5"/>
    <mergeCell ref="G20:G21"/>
    <mergeCell ref="H20:H21"/>
    <mergeCell ref="I20:I21"/>
    <mergeCell ref="J20:L20"/>
    <mergeCell ref="A20:A21"/>
    <mergeCell ref="B20:B21"/>
    <mergeCell ref="C20:C21"/>
    <mergeCell ref="D20:D21"/>
    <mergeCell ref="E20:E21"/>
    <mergeCell ref="F20:F21"/>
  </mergeCells>
  <printOptions horizontalCentered="1"/>
  <pageMargins left="0.2755905511811024" right="0.15748031496062992" top="0.6692913385826772" bottom="0.1968503937007874" header="0.35433070866141736" footer="0.1968503937007874"/>
  <pageSetup fitToHeight="1" fitToWidth="1"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12.28125" style="94" customWidth="1"/>
    <col min="2" max="2" width="13.421875" style="94" customWidth="1"/>
    <col min="3" max="3" width="26.140625" style="94" customWidth="1"/>
    <col min="4" max="4" width="17.7109375" style="94" customWidth="1"/>
    <col min="5" max="5" width="19.140625" style="94" customWidth="1"/>
    <col min="6" max="6" width="20.140625" style="94" customWidth="1"/>
    <col min="7" max="8" width="9.140625" style="15" customWidth="1"/>
  </cols>
  <sheetData>
    <row r="1" spans="1:6" ht="15">
      <c r="A1" s="92" t="s">
        <v>19</v>
      </c>
      <c r="B1" s="7"/>
      <c r="C1" s="7"/>
      <c r="D1" s="7"/>
      <c r="E1" s="7"/>
      <c r="F1" s="7"/>
    </row>
    <row r="2" spans="1:6" ht="15">
      <c r="A2" s="92"/>
      <c r="B2" s="7"/>
      <c r="C2" s="7"/>
      <c r="D2" s="7"/>
      <c r="E2" s="7"/>
      <c r="F2" s="7"/>
    </row>
    <row r="3" spans="1:6" ht="15">
      <c r="A3" s="65" t="s">
        <v>51</v>
      </c>
      <c r="B3" s="7"/>
      <c r="C3" s="7"/>
      <c r="D3" s="7"/>
      <c r="E3" s="7"/>
      <c r="F3" s="7"/>
    </row>
    <row r="4" spans="1:6" ht="15">
      <c r="A4" s="14" t="s">
        <v>176</v>
      </c>
      <c r="B4" s="7"/>
      <c r="C4" s="7"/>
      <c r="D4" s="7"/>
      <c r="E4" s="7"/>
      <c r="F4" s="7"/>
    </row>
    <row r="5" spans="1:6" ht="15">
      <c r="A5" s="65" t="s">
        <v>49</v>
      </c>
      <c r="B5" s="7"/>
      <c r="C5" s="7"/>
      <c r="D5" s="7"/>
      <c r="E5" s="7"/>
      <c r="F5" s="7"/>
    </row>
    <row r="6" spans="1:6" ht="15">
      <c r="A6" s="7"/>
      <c r="B6" s="7"/>
      <c r="C6" s="7"/>
      <c r="D6" s="7"/>
      <c r="E6" s="7"/>
      <c r="F6" s="7"/>
    </row>
    <row r="7" spans="1:6" ht="15">
      <c r="A7" s="7"/>
      <c r="B7" s="7"/>
      <c r="C7" s="7"/>
      <c r="D7" s="7"/>
      <c r="E7" s="7"/>
      <c r="F7" s="7"/>
    </row>
    <row r="8" spans="1:6" ht="15">
      <c r="A8" s="7" t="s">
        <v>64</v>
      </c>
      <c r="B8" s="7"/>
      <c r="C8" s="7"/>
      <c r="D8" s="114" t="s">
        <v>42</v>
      </c>
      <c r="E8" s="114"/>
      <c r="F8" s="114"/>
    </row>
    <row r="9" spans="1:6" ht="15">
      <c r="A9" s="7"/>
      <c r="B9" s="7"/>
      <c r="C9" s="7"/>
      <c r="D9" s="7"/>
      <c r="E9" s="7"/>
      <c r="F9" s="7"/>
    </row>
    <row r="10" spans="1:6" ht="15">
      <c r="A10" s="7" t="s">
        <v>53</v>
      </c>
      <c r="B10" s="7"/>
      <c r="C10" s="114" t="s">
        <v>52</v>
      </c>
      <c r="D10" s="114"/>
      <c r="E10" s="114"/>
      <c r="F10" s="114"/>
    </row>
    <row r="11" spans="1:6" ht="15">
      <c r="A11" s="7"/>
      <c r="B11" s="7"/>
      <c r="C11" s="7"/>
      <c r="D11" s="7"/>
      <c r="E11" s="7"/>
      <c r="F11" s="7"/>
    </row>
    <row r="12" spans="1:6" ht="39.75" customHeight="1">
      <c r="A12" s="66" t="s">
        <v>0</v>
      </c>
      <c r="B12" s="66" t="s">
        <v>20</v>
      </c>
      <c r="C12" s="66" t="s">
        <v>21</v>
      </c>
      <c r="D12" s="66" t="s">
        <v>22</v>
      </c>
      <c r="E12" s="66" t="s">
        <v>23</v>
      </c>
      <c r="F12" s="66" t="s">
        <v>24</v>
      </c>
    </row>
    <row r="13" spans="1:6" ht="23.25" customHeight="1">
      <c r="A13" s="47" t="s">
        <v>25</v>
      </c>
      <c r="B13" s="7"/>
      <c r="C13" s="7"/>
      <c r="D13" s="7"/>
      <c r="E13" s="7"/>
      <c r="F13" s="7"/>
    </row>
    <row r="14" spans="1:6" ht="15">
      <c r="A14" s="17">
        <v>1</v>
      </c>
      <c r="B14" s="31">
        <v>27</v>
      </c>
      <c r="C14" s="86" t="s">
        <v>107</v>
      </c>
      <c r="D14" s="46">
        <v>31.95</v>
      </c>
      <c r="E14" s="46">
        <v>31.95</v>
      </c>
      <c r="F14" s="18">
        <v>0</v>
      </c>
    </row>
    <row r="15" spans="1:6" ht="15">
      <c r="A15" s="17">
        <v>2</v>
      </c>
      <c r="B15" s="31">
        <v>26</v>
      </c>
      <c r="C15" s="86" t="s">
        <v>119</v>
      </c>
      <c r="D15" s="46">
        <v>10.36</v>
      </c>
      <c r="E15" s="46">
        <v>10.36</v>
      </c>
      <c r="F15" s="18">
        <v>3.83</v>
      </c>
    </row>
    <row r="16" spans="1:6" ht="15">
      <c r="A16" s="17">
        <v>3</v>
      </c>
      <c r="B16" s="31">
        <v>22</v>
      </c>
      <c r="C16" s="86" t="s">
        <v>106</v>
      </c>
      <c r="D16" s="46">
        <v>7.36</v>
      </c>
      <c r="E16" s="46">
        <v>7.36</v>
      </c>
      <c r="F16" s="18">
        <v>7.38</v>
      </c>
    </row>
    <row r="17" spans="1:6" ht="15">
      <c r="A17" s="17">
        <v>4</v>
      </c>
      <c r="B17" s="31">
        <v>24</v>
      </c>
      <c r="C17" s="86" t="s">
        <v>114</v>
      </c>
      <c r="D17" s="46">
        <v>31.41</v>
      </c>
      <c r="E17" s="46">
        <v>31.41</v>
      </c>
      <c r="F17" s="18">
        <v>11.7</v>
      </c>
    </row>
    <row r="18" spans="1:6" ht="15">
      <c r="A18" s="17">
        <v>5</v>
      </c>
      <c r="B18" s="31">
        <v>23</v>
      </c>
      <c r="C18" s="86" t="s">
        <v>120</v>
      </c>
      <c r="D18" s="46">
        <v>32.4</v>
      </c>
      <c r="E18" s="46">
        <v>32.4</v>
      </c>
      <c r="F18" s="18">
        <v>21.8</v>
      </c>
    </row>
    <row r="19" spans="1:6" ht="15">
      <c r="A19" s="17">
        <v>6</v>
      </c>
      <c r="B19" s="31">
        <v>29</v>
      </c>
      <c r="C19" s="86" t="s">
        <v>104</v>
      </c>
      <c r="D19" s="46">
        <v>90.86</v>
      </c>
      <c r="E19" s="40"/>
      <c r="F19" s="18"/>
    </row>
    <row r="20" spans="1:6" ht="15">
      <c r="A20" s="17">
        <v>7</v>
      </c>
      <c r="B20" s="31">
        <v>36</v>
      </c>
      <c r="C20" s="30" t="s">
        <v>127</v>
      </c>
      <c r="D20" s="46">
        <v>56.85</v>
      </c>
      <c r="E20" s="85"/>
      <c r="F20" s="18"/>
    </row>
    <row r="21" spans="1:6" ht="15">
      <c r="A21" s="17">
        <v>8</v>
      </c>
      <c r="B21" s="31">
        <v>28</v>
      </c>
      <c r="C21" s="86" t="s">
        <v>113</v>
      </c>
      <c r="D21" s="46">
        <v>40.24</v>
      </c>
      <c r="E21" s="40"/>
      <c r="F21" s="18"/>
    </row>
    <row r="22" spans="1:6" ht="15">
      <c r="A22" s="17">
        <v>9</v>
      </c>
      <c r="B22" s="31">
        <v>33</v>
      </c>
      <c r="C22" s="86" t="s">
        <v>139</v>
      </c>
      <c r="D22" s="46">
        <v>96.38</v>
      </c>
      <c r="E22" s="41"/>
      <c r="F22" s="18"/>
    </row>
    <row r="23" spans="1:6" ht="15">
      <c r="A23" s="17">
        <v>10</v>
      </c>
      <c r="B23" s="31">
        <v>37</v>
      </c>
      <c r="C23" s="86" t="s">
        <v>112</v>
      </c>
      <c r="D23" s="46">
        <v>143.28</v>
      </c>
      <c r="E23" s="18"/>
      <c r="F23" s="18"/>
    </row>
    <row r="24" spans="1:6" ht="26.25" customHeight="1">
      <c r="A24" s="47" t="s">
        <v>26</v>
      </c>
      <c r="B24" s="7"/>
      <c r="C24" s="7"/>
      <c r="D24" s="43"/>
      <c r="E24" s="43"/>
      <c r="F24" s="43"/>
    </row>
    <row r="25" spans="1:6" ht="15">
      <c r="A25" s="6" t="s">
        <v>172</v>
      </c>
      <c r="B25" s="6">
        <v>25</v>
      </c>
      <c r="C25" s="93" t="s">
        <v>153</v>
      </c>
      <c r="D25" s="40">
        <v>0.98</v>
      </c>
      <c r="E25" s="49"/>
      <c r="F25" s="18"/>
    </row>
    <row r="26" spans="1:6" ht="15">
      <c r="A26" s="17">
        <v>3</v>
      </c>
      <c r="B26" s="31">
        <v>22</v>
      </c>
      <c r="C26" s="86" t="s">
        <v>106</v>
      </c>
      <c r="D26" s="46">
        <v>7.36</v>
      </c>
      <c r="E26" s="49"/>
      <c r="F26" s="18"/>
    </row>
    <row r="27" spans="1:6" ht="15">
      <c r="A27" s="17">
        <v>2</v>
      </c>
      <c r="B27" s="31">
        <v>26</v>
      </c>
      <c r="C27" s="86" t="s">
        <v>119</v>
      </c>
      <c r="D27" s="46">
        <v>10.36</v>
      </c>
      <c r="E27" s="49"/>
      <c r="F27" s="18"/>
    </row>
    <row r="28" spans="1:6" ht="15">
      <c r="A28" s="17">
        <v>4</v>
      </c>
      <c r="B28" s="31">
        <v>24</v>
      </c>
      <c r="C28" s="86" t="s">
        <v>114</v>
      </c>
      <c r="D28" s="46">
        <v>31.41</v>
      </c>
      <c r="E28" s="49"/>
      <c r="F28" s="18"/>
    </row>
    <row r="29" spans="1:6" ht="15">
      <c r="A29" s="17">
        <v>1</v>
      </c>
      <c r="B29" s="31">
        <v>27</v>
      </c>
      <c r="C29" s="86" t="s">
        <v>107</v>
      </c>
      <c r="D29" s="46">
        <v>31.95</v>
      </c>
      <c r="E29" s="49"/>
      <c r="F29" s="18"/>
    </row>
    <row r="30" spans="1:6" ht="15">
      <c r="A30" s="7"/>
      <c r="B30" s="7"/>
      <c r="C30" s="7"/>
      <c r="D30" s="43"/>
      <c r="E30" s="43"/>
      <c r="F30" s="43"/>
    </row>
    <row r="31" spans="1:6" ht="15">
      <c r="A31" s="7" t="s">
        <v>27</v>
      </c>
      <c r="B31" s="7"/>
      <c r="C31" s="7"/>
      <c r="D31" s="43"/>
      <c r="E31" s="41"/>
      <c r="F31" s="41"/>
    </row>
    <row r="32" spans="1:6" ht="39" customHeight="1">
      <c r="A32" s="115" t="s">
        <v>28</v>
      </c>
      <c r="B32" s="115"/>
      <c r="C32" s="115"/>
      <c r="D32" s="44">
        <f>D25+D26+D27+D28+D29</f>
        <v>82.06</v>
      </c>
      <c r="E32" s="43"/>
      <c r="F32" s="44"/>
    </row>
    <row r="33" spans="1:6" ht="28.5" customHeight="1">
      <c r="A33" s="116" t="s">
        <v>29</v>
      </c>
      <c r="B33" s="116"/>
      <c r="C33" s="116"/>
      <c r="D33" s="116"/>
      <c r="E33" s="44">
        <f>E14+E15+E16+E17+E18</f>
        <v>113.47999999999999</v>
      </c>
      <c r="F33" s="7"/>
    </row>
    <row r="34" spans="1:6" ht="30" customHeight="1">
      <c r="A34" s="115" t="s">
        <v>30</v>
      </c>
      <c r="B34" s="115"/>
      <c r="C34" s="115"/>
      <c r="D34" s="115"/>
      <c r="E34" s="115"/>
      <c r="F34" s="44">
        <f>F14+F15+F16+F17+F18</f>
        <v>44.71</v>
      </c>
    </row>
    <row r="35" spans="1:6" ht="15">
      <c r="A35" s="7"/>
      <c r="B35" s="7"/>
      <c r="C35" s="7"/>
      <c r="D35" s="7"/>
      <c r="E35" s="6"/>
      <c r="F35" s="6"/>
    </row>
    <row r="36" spans="1:6" ht="15">
      <c r="A36" s="7" t="s">
        <v>31</v>
      </c>
      <c r="B36" s="7"/>
      <c r="C36" s="7"/>
      <c r="D36" s="7"/>
      <c r="E36" s="6"/>
      <c r="F36" s="41">
        <f>(E33+D32-F34)/10</f>
        <v>15.082999999999998</v>
      </c>
    </row>
    <row r="37" spans="1:6" ht="15">
      <c r="A37" s="117" t="s">
        <v>45</v>
      </c>
      <c r="B37" s="117"/>
      <c r="C37" s="117"/>
      <c r="D37" s="7"/>
      <c r="E37" s="6"/>
      <c r="F37" s="6"/>
    </row>
    <row r="38" spans="1:6" ht="15">
      <c r="A38" s="7"/>
      <c r="B38" s="7"/>
      <c r="C38" s="7"/>
      <c r="D38" s="7"/>
      <c r="E38" s="6"/>
      <c r="F38" s="6"/>
    </row>
    <row r="39" spans="1:6" ht="15">
      <c r="A39" s="113" t="s">
        <v>32</v>
      </c>
      <c r="B39" s="113"/>
      <c r="C39" s="113"/>
      <c r="E39" s="95"/>
      <c r="F39" s="96">
        <v>15.08</v>
      </c>
    </row>
    <row r="40" spans="1:6" ht="15">
      <c r="A40" s="92"/>
      <c r="B40" s="92"/>
      <c r="C40" s="92"/>
      <c r="D40" s="92"/>
      <c r="E40" s="92"/>
      <c r="F40" s="92"/>
    </row>
    <row r="41" spans="2:6" ht="15">
      <c r="B41" s="7"/>
      <c r="C41" s="7" t="s">
        <v>33</v>
      </c>
      <c r="D41" s="7"/>
      <c r="E41" s="7"/>
      <c r="F41" s="7" t="s">
        <v>34</v>
      </c>
    </row>
    <row r="42" spans="1:6" ht="15">
      <c r="A42" s="7"/>
      <c r="B42" s="7"/>
      <c r="C42" s="7"/>
      <c r="D42" s="7"/>
      <c r="E42" s="7"/>
      <c r="F42" s="7"/>
    </row>
  </sheetData>
  <sheetProtection/>
  <mergeCells count="7">
    <mergeCell ref="A39:C39"/>
    <mergeCell ref="D8:F8"/>
    <mergeCell ref="C10:F10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Трусова Екатерина</dc:creator>
  <cp:keywords/>
  <dc:description/>
  <cp:lastModifiedBy>СДЮШОР</cp:lastModifiedBy>
  <cp:lastPrinted>2012-03-30T06:33:56Z</cp:lastPrinted>
  <dcterms:created xsi:type="dcterms:W3CDTF">1996-10-08T23:32:33Z</dcterms:created>
  <dcterms:modified xsi:type="dcterms:W3CDTF">2012-03-30T06:37:46Z</dcterms:modified>
  <cp:category/>
  <cp:version/>
  <cp:contentType/>
  <cp:contentStatus/>
</cp:coreProperties>
</file>